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2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</sheets>
  <definedNames>
    <definedName name="_xlnm.Print_Area" localSheetId="1">'1. Приложение 1'!$A$1:$Z$97</definedName>
    <definedName name="_xlnm.Print_Area" localSheetId="2">'2. Приложение 2'!$A$1:$EQ$84</definedName>
    <definedName name="_xlnm.Print_Area" localSheetId="3">'3.Приложение 2-обж'!$A$1:$AX$82</definedName>
  </definedNames>
  <calcPr fullCalcOnLoad="1"/>
</workbook>
</file>

<file path=xl/sharedStrings.xml><?xml version="1.0" encoding="utf-8"?>
<sst xmlns="http://schemas.openxmlformats.org/spreadsheetml/2006/main" count="460" uniqueCount="250">
  <si>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</si>
  <si>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</si>
  <si>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</si>
  <si>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</si>
  <si>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</si>
  <si>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</si>
  <si>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</si>
  <si>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</si>
  <si>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</si>
  <si>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</si>
  <si>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</si>
  <si>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</si>
  <si>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</si>
  <si>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</si>
  <si>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</si>
  <si>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</si>
  <si>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</si>
  <si>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</si>
  <si>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</si>
  <si>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</si>
  <si>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</si>
  <si>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</si>
  <si>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</si>
  <si>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</si>
  <si>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</si>
  <si>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</si>
  <si>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</si>
  <si>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</si>
  <si>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</si>
  <si>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</si>
  <si>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</si>
  <si>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</si>
  <si>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</si>
  <si>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</si>
  <si>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</si>
  <si>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</si>
  <si>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</si>
  <si>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</si>
  <si>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</si>
  <si>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</si>
  <si>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</si>
  <si>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</si>
  <si>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</si>
  <si>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</si>
  <si>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</si>
  <si>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</si>
  <si>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</si>
  <si>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</si>
  <si>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</si>
  <si>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</si>
  <si>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</si>
  <si>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</si>
  <si>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</si>
  <si>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</si>
  <si>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</si>
  <si>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</si>
  <si>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</si>
  <si>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</si>
  <si>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</si>
  <si>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</si>
  <si>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</si>
  <si>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</si>
  <si>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</si>
  <si>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</si>
  <si>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</si>
  <si>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</si>
  <si>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</si>
  <si>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</si>
  <si>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</si>
  <si>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</si>
  <si>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</si>
  <si>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</si>
  <si>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</si>
  <si>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</si>
  <si>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</si>
  <si>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</si>
  <si>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</si>
  <si>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</si>
  <si>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</si>
  <si>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</si>
  <si>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</si>
  <si>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</si>
  <si>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</si>
  <si>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</si>
  <si>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</si>
  <si>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</si>
  <si>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</si>
  <si>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</si>
  <si>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</si>
  <si>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</si>
  <si>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</si>
  <si>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</si>
  <si>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</si>
  <si>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</si>
  <si>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</si>
  <si>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</si>
  <si>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</si>
  <si>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</si>
  <si>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</si>
  <si>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</si>
  <si>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</si>
  <si>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</si>
  <si>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</si>
  <si>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</si>
  <si>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</si>
  <si>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</si>
  <si>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</si>
  <si>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</si>
  <si>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 xml:space="preserve">Изготвил:                                 </t>
  </si>
  <si>
    <t>Съдебен администратор: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</si>
  <si>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</si>
  <si>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</si>
  <si>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</si>
  <si>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</si>
  <si>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</si>
  <si>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</si>
  <si>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</si>
  <si>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</si>
  <si>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</si>
  <si>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</si>
  <si>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</si>
  <si>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</si>
  <si>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</si>
  <si>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</si>
  <si>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</si>
  <si>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</si>
  <si>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</si>
  <si>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</si>
  <si>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</si>
  <si>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</si>
  <si>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</si>
  <si>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</si>
  <si>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</si>
  <si>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</si>
  <si>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</si>
  <si>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</si>
  <si>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</si>
  <si>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</si>
  <si>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</si>
  <si>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</si>
  <si>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</si>
  <si>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</si>
  <si>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Съставил:</t>
  </si>
  <si>
    <t xml:space="preserve">Телефон: </t>
  </si>
  <si>
    <t>РЕШЕНИЯ</t>
  </si>
  <si>
    <t>ОПРЕДЕЛЕНИЯ</t>
  </si>
  <si>
    <t>ИНДЕКСИ</t>
  </si>
  <si>
    <t>ОБЩО</t>
  </si>
  <si>
    <t xml:space="preserve">ОБЩО </t>
  </si>
  <si>
    <t xml:space="preserve">Съставил: </t>
  </si>
  <si>
    <t>Телефон: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</si>
  <si>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</si>
  <si>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</si>
  <si>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</si>
  <si>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</si>
  <si>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</si>
  <si>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</si>
  <si>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</si>
  <si>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</si>
  <si>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</si>
  <si>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</si>
  <si>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</si>
  <si>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</si>
  <si>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</si>
  <si>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</si>
  <si>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</si>
  <si>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</si>
  <si>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</si>
  <si>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</si>
  <si>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</rPr>
      <t xml:space="preserve">  </t>
    </r>
    <r>
      <rPr>
        <b/>
        <i/>
        <sz val="10"/>
        <rFont val="Arial"/>
        <family val="2"/>
      </rPr>
      <t>ИЗЦЯЛО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ОСТАВЕНО В СИЛА.</t>
    </r>
  </si>
  <si>
    <r>
      <t>2.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ОТХВЪРЛЕНО искане за отмяна от ВАС.</t>
    </r>
  </si>
  <si>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</si>
  <si>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</si>
  <si>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</si>
  <si>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</si>
  <si>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изцяло обявено за нищожно;</t>
    </r>
  </si>
  <si>
    <r>
      <t>3д</t>
    </r>
    <r>
      <rPr>
        <b/>
        <sz val="10"/>
        <rFont val="Arial"/>
        <family val="2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случаите по 3а и/или 3б и/или 3в;</t>
    </r>
  </si>
  <si>
    <r>
      <t>3е</t>
    </r>
    <r>
      <rPr>
        <b/>
        <sz val="10"/>
        <rFont val="Arial"/>
        <family val="2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</si>
  <si>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</rPr>
      <t xml:space="preserve">4.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</si>
  <si>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</si>
  <si>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върнато или не  за ново разглеждане;</t>
    </r>
  </si>
  <si>
    <r>
      <t>4в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в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другата част е обезсилено на основание чл. 221,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ал. 3 от АПК;</t>
    </r>
  </si>
  <si>
    <r>
      <t>4г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</si>
  <si>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</si>
  <si>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</si>
  <si>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</si>
  <si>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</rPr>
      <t xml:space="preserve"> - изцяло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</si>
  <si>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в случаите</t>
    </r>
    <r>
      <rPr>
        <b/>
        <sz val="10"/>
        <color indexed="14"/>
        <rFont val="Arial"/>
        <family val="2"/>
      </rPr>
      <t xml:space="preserve"> </t>
    </r>
    <r>
      <rPr>
        <b/>
        <sz val="10"/>
        <rFont val="Arial"/>
        <family val="2"/>
      </rPr>
      <t>по 5а и/или 5б, и/или 5в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едновременно;</t>
    </r>
  </si>
  <si>
    <r>
      <t>5д</t>
    </r>
    <r>
      <rPr>
        <b/>
        <sz val="10"/>
        <rFont val="Arial"/>
        <family val="2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</si>
  <si>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</rPr>
      <t>6.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ПОТВЪРДЕНО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в едната част и:</t>
    </r>
    <r>
      <rPr>
        <b/>
        <sz val="10"/>
        <rFont val="Arial"/>
        <family val="2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</si>
  <si>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</si>
  <si>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</si>
  <si>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</si>
  <si>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</si>
  <si>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</si>
  <si>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</si>
  <si>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</si>
  <si>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</si>
  <si>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</si>
  <si>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</si>
  <si>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Файлът се </t>
    </r>
    <r>
      <rPr>
        <b/>
        <sz val="11"/>
        <color indexed="8"/>
        <rFont val="Times New Roman"/>
        <family val="1"/>
      </rPr>
      <t>наименова съобразно името на съда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</si>
  <si>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Наименованието на града  за съответния  съд се изписва в оцветената в жълто </t>
    </r>
    <r>
      <rPr>
        <b/>
        <sz val="11"/>
        <color indexed="8"/>
        <rFont val="Times New Roman"/>
        <family val="1"/>
      </rPr>
      <t>клетка L2.</t>
    </r>
    <r>
      <rPr>
        <sz val="11"/>
        <color indexed="8"/>
        <rFont val="Times New Roman"/>
        <family val="1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</si>
  <si>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За нуждите на ВСС е достатъчно да бъдат попълнени данните </t>
    </r>
    <r>
      <rPr>
        <b/>
        <sz val="11"/>
        <color indexed="8"/>
        <rFont val="Times New Roman"/>
        <family val="1"/>
      </rPr>
      <t>само за отчетния период.</t>
    </r>
    <r>
      <rPr>
        <sz val="11"/>
        <color indexed="8"/>
        <rFont val="Times New Roman"/>
        <family val="1"/>
      </rPr>
      <t xml:space="preserve"> Данните за предишни периоди се извличат автоматично от налична база данни. </t>
    </r>
    <r>
      <rPr>
        <i/>
        <sz val="11"/>
        <color indexed="8"/>
        <rFont val="Times New Roman"/>
        <family val="1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</si>
  <si>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b/>
        <sz val="11"/>
        <color indexed="8"/>
        <rFont val="Times New Roman"/>
        <family val="1"/>
      </rPr>
      <t xml:space="preserve">Не могат да се изтриват или вмъкват редове и колони, да се премахват формули, да </t>
    </r>
    <r>
      <rPr>
        <sz val="11"/>
        <color indexed="8"/>
        <rFont val="Times New Roman"/>
        <family val="1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</si>
  <si>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полетата за въвеждане се попълват </t>
    </r>
    <r>
      <rPr>
        <b/>
        <sz val="11"/>
        <color indexed="8"/>
        <rFont val="Times New Roman"/>
        <family val="1"/>
      </rPr>
      <t>само числа</t>
    </r>
    <r>
      <rPr>
        <sz val="11"/>
        <color indexed="8"/>
        <rFont val="Times New Roman"/>
        <family val="1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indexed="8"/>
        <rFont val="Times New Roman"/>
        <family val="1"/>
      </rPr>
      <t>използва запетая</t>
    </r>
    <r>
      <rPr>
        <sz val="11"/>
        <color indexed="8"/>
        <rFont val="Times New Roman"/>
        <family val="1"/>
      </rPr>
      <t>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</si>
  <si>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Формата се проверява за грешки едва </t>
    </r>
    <r>
      <rPr>
        <b/>
        <sz val="11"/>
        <color indexed="8"/>
        <rFont val="Times New Roman"/>
        <family val="1"/>
      </rPr>
      <t>след попълване на всички данни</t>
    </r>
    <r>
      <rPr>
        <sz val="11"/>
        <color indexed="8"/>
        <rFont val="Times New Roman"/>
        <family val="1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</si>
  <si>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Клетките, които следва се попълнят ръчно в Приложение 1 са </t>
    </r>
    <r>
      <rPr>
        <b/>
        <sz val="11"/>
        <color indexed="8"/>
        <rFont val="Times New Roman"/>
        <family val="1"/>
      </rPr>
      <t>оцветени в оранжево.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</si>
  <si>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</si>
  <si>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 всички колони, в които са вписани формули, трябва да се получават </t>
    </r>
    <r>
      <rPr>
        <b/>
        <sz val="11"/>
        <color indexed="8"/>
        <rFont val="Times New Roman"/>
        <family val="1"/>
      </rPr>
      <t xml:space="preserve">положителни стойности. </t>
    </r>
    <r>
      <rPr>
        <sz val="11"/>
        <color indexed="8"/>
        <rFont val="Times New Roman"/>
        <family val="1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</si>
  <si>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Лист </t>
    </r>
    <r>
      <rPr>
        <b/>
        <i/>
        <sz val="11"/>
        <color indexed="8"/>
        <rFont val="Times New Roman"/>
        <family val="1"/>
      </rPr>
      <t>„Списък Приложения“</t>
    </r>
    <r>
      <rPr>
        <sz val="11"/>
        <color indexed="8"/>
        <rFont val="Times New Roman"/>
        <family val="1"/>
      </rPr>
      <t xml:space="preserve"> съдържа </t>
    </r>
    <r>
      <rPr>
        <b/>
        <sz val="11"/>
        <color indexed="8"/>
        <rFont val="Times New Roman"/>
        <family val="1"/>
      </rPr>
      <t>списък на всички отчетни форми</t>
    </r>
    <r>
      <rPr>
        <sz val="11"/>
        <color indexed="8"/>
        <rFont val="Times New Roman"/>
        <family val="1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indexed="8"/>
        <rFont val="Times New Roman"/>
        <family val="1"/>
      </rPr>
      <t>бутон „Назад“,</t>
    </r>
    <r>
      <rPr>
        <sz val="11"/>
        <color indexed="8"/>
        <rFont val="Times New Roman"/>
        <family val="1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</si>
  <si>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</si>
  <si>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 оцветената в зелено </t>
    </r>
    <r>
      <rPr>
        <b/>
        <sz val="11"/>
        <color indexed="8"/>
        <rFont val="Times New Roman"/>
        <family val="1"/>
      </rPr>
      <t>клетка  O2</t>
    </r>
    <r>
      <rPr>
        <sz val="11"/>
        <color indexed="8"/>
        <rFont val="Times New Roman"/>
        <family val="1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indexed="8"/>
        <rFont val="Times New Roman"/>
        <family val="1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</si>
  <si>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indexed="51"/>
        <rFont val="Times New Roman"/>
        <family val="1"/>
      </rPr>
      <t xml:space="preserve">         </t>
    </r>
    <r>
      <rPr>
        <sz val="11"/>
        <color indexed="8"/>
        <rFont val="Times New Roman"/>
        <family val="1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indexed="8"/>
        <rFont val="Times New Roman"/>
        <family val="1"/>
      </rPr>
      <t>несъответствие се оцветяват в червено</t>
    </r>
    <r>
      <rPr>
        <sz val="14"/>
        <color indexed="8"/>
        <rFont val="Times New Roman"/>
        <family val="1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</si>
  <si>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</si>
  <si>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</si>
  <si>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</si>
  <si>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</si>
  <si>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</si>
  <si>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</si>
  <si>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</si>
  <si>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</si>
  <si>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</si>
  <si>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</si>
  <si>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</si>
  <si>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СВЕТЛОЗАР РАЧЕВ</t>
  </si>
  <si>
    <t>ГАЛИН КОСЕВ</t>
  </si>
  <si>
    <t>ЕМИЛИЯ КИРОВА - ТОДОРОВА</t>
  </si>
  <si>
    <t>ДАНИЕЛА ГИШИНА</t>
  </si>
  <si>
    <t>Габрово</t>
  </si>
  <si>
    <t>/Наталия Дакова/</t>
  </si>
  <si>
    <t>E-mail: dakova@admincourtgabrovo.com</t>
  </si>
  <si>
    <t xml:space="preserve">
РЪКОВОДИТЕЛ–ПРЕДСЕДАТЕЛ НА АДМИНИСТРАТИВЕН 
СЪД – ГАБРОВО 
</t>
  </si>
  <si>
    <t>066 810 708</t>
  </si>
  <si>
    <t>СВЕТЛОЗАР Г. РАЧЕВ</t>
  </si>
  <si>
    <t>ГАЛИН Н. КОСЕВ</t>
  </si>
  <si>
    <t xml:space="preserve">ЕМИЛИЯ К. КИРОВА-ТОДОРОВА </t>
  </si>
  <si>
    <t>ДАНИЕЛА И. ГИШИНА</t>
  </si>
  <si>
    <t>месеца  на  2021 г.</t>
  </si>
  <si>
    <t>телефон за връзка: 066 810 708; 0885252344</t>
  </si>
  <si>
    <t>066 810 708; 0885252344</t>
  </si>
  <si>
    <t>/Елена Спасова/</t>
  </si>
  <si>
    <t xml:space="preserve">Справка за дейността на съдиите в Административен съд гр. Габрово за 12 месеца на  2021 г. </t>
  </si>
  <si>
    <t>15г.6м.</t>
  </si>
  <si>
    <t>20г.5м.</t>
  </si>
  <si>
    <t>15г.4м.</t>
  </si>
  <si>
    <t>Административен ръководител:</t>
  </si>
  <si>
    <t>/Галин Косев/</t>
  </si>
  <si>
    <t xml:space="preserve">Справка за резултатите от върнати обжалвани и протестирани дела на съдиите
от АДМИНИСТРАТИВЕН СЪД гр. Габрово за 12 месеца на 2021 г. </t>
  </si>
  <si>
    <t>Дата: 10.02.2022 г.</t>
  </si>
  <si>
    <t>10.02.2022 г.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</si>
</sst>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&quot;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1"/>
      <color indexed="20"/>
      <name val="Times New Roman CYR"/>
      <family val="1"/>
    </font>
    <font>
      <sz val="11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sz val="7"/>
      <color indexed="5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1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rgb="FFFFC000"/>
      <name val="Times New Roman"/>
      <family val="1"/>
    </font>
    <font>
      <sz val="12"/>
      <color rgb="FFFF0000"/>
      <name val="Times New Roman"/>
      <family val="1"/>
    </font>
    <font>
      <b/>
      <u val="single"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double">
        <color indexed="61"/>
      </top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492">
    <xf numFmtId="0" fontId="0" fillId="0" borderId="0" xfId="0" applyFont="1" applyAlignment="1">
      <alignment/>
    </xf>
    <xf numFmtId="0" fontId="5" fillId="33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2" xfId="0" applyFont="1" applyFill="1" applyBorder="1" applyAlignment="1" applyProtection="1">
      <alignment horizontal="center" vertical="center" wrapText="1"/>
      <protection/>
    </xf>
    <xf numFmtId="0" fontId="4" fillId="36" borderId="13" xfId="0" applyFont="1" applyFill="1" applyBorder="1" applyAlignment="1" applyProtection="1">
      <alignment horizontal="center" vertical="center" wrapText="1"/>
      <protection/>
    </xf>
    <xf numFmtId="0" fontId="4" fillId="36" borderId="14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5" borderId="13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0" fontId="4" fillId="36" borderId="17" xfId="0" applyFont="1" applyFill="1" applyBorder="1" applyAlignment="1" applyProtection="1">
      <alignment horizontal="center" vertical="center" wrapText="1"/>
      <protection/>
    </xf>
    <xf numFmtId="0" fontId="4" fillId="35" borderId="18" xfId="0" applyFont="1" applyFill="1" applyBorder="1" applyAlignment="1" applyProtection="1">
      <alignment horizontal="center" vertical="center" wrapText="1"/>
      <protection locked="0"/>
    </xf>
    <xf numFmtId="0" fontId="4" fillId="36" borderId="19" xfId="0" applyFont="1" applyFill="1" applyBorder="1" applyAlignment="1" applyProtection="1">
      <alignment horizontal="center" vertical="center" wrapText="1"/>
      <protection/>
    </xf>
    <xf numFmtId="0" fontId="4" fillId="36" borderId="20" xfId="0" applyFont="1" applyFill="1" applyBorder="1" applyAlignment="1" applyProtection="1">
      <alignment horizontal="center" vertical="center" wrapText="1"/>
      <protection/>
    </xf>
    <xf numFmtId="0" fontId="4" fillId="36" borderId="21" xfId="0" applyFont="1" applyFill="1" applyBorder="1" applyAlignment="1" applyProtection="1">
      <alignment horizontal="center" vertical="center" wrapText="1"/>
      <protection/>
    </xf>
    <xf numFmtId="0" fontId="4" fillId="36" borderId="22" xfId="0" applyFont="1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center" vertical="center" wrapText="1"/>
      <protection/>
    </xf>
    <xf numFmtId="0" fontId="4" fillId="36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horizontal="center" vertical="center" wrapText="1"/>
      <protection locked="0"/>
    </xf>
    <xf numFmtId="0" fontId="4" fillId="36" borderId="25" xfId="0" applyFont="1" applyFill="1" applyBorder="1" applyAlignment="1" applyProtection="1">
      <alignment horizontal="center" vertical="center" wrapText="1"/>
      <protection locked="0"/>
    </xf>
    <xf numFmtId="0" fontId="4" fillId="36" borderId="26" xfId="0" applyFont="1" applyFill="1" applyBorder="1" applyAlignment="1" applyProtection="1">
      <alignment horizontal="center" vertical="center" wrapText="1"/>
      <protection locked="0"/>
    </xf>
    <xf numFmtId="0" fontId="4" fillId="36" borderId="27" xfId="0" applyFont="1" applyFill="1" applyBorder="1" applyAlignment="1" applyProtection="1">
      <alignment horizontal="center" vertical="center" wrapText="1"/>
      <protection locked="0"/>
    </xf>
    <xf numFmtId="0" fontId="4" fillId="36" borderId="24" xfId="0" applyFont="1" applyFill="1" applyBorder="1" applyAlignment="1" applyProtection="1">
      <alignment horizontal="center"/>
      <protection locked="0"/>
    </xf>
    <xf numFmtId="0" fontId="4" fillId="36" borderId="26" xfId="0" applyFont="1" applyFill="1" applyBorder="1" applyAlignment="1" applyProtection="1">
      <alignment horizontal="center"/>
      <protection locked="0"/>
    </xf>
    <xf numFmtId="0" fontId="4" fillId="36" borderId="28" xfId="0" applyFont="1" applyFill="1" applyBorder="1" applyAlignment="1" applyProtection="1">
      <alignment horizontal="center"/>
      <protection locked="0"/>
    </xf>
    <xf numFmtId="0" fontId="4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15" xfId="0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center" vertical="center" wrapText="1"/>
      <protection locked="0"/>
    </xf>
    <xf numFmtId="0" fontId="4" fillId="36" borderId="11" xfId="0" applyFont="1" applyFill="1" applyBorder="1" applyAlignment="1" applyProtection="1">
      <alignment horizontal="center"/>
      <protection locked="0"/>
    </xf>
    <xf numFmtId="0" fontId="4" fillId="36" borderId="15" xfId="0" applyFont="1" applyFill="1" applyBorder="1" applyAlignment="1" applyProtection="1">
      <alignment horizontal="center"/>
      <protection locked="0"/>
    </xf>
    <xf numFmtId="0" fontId="4" fillId="36" borderId="17" xfId="0" applyFont="1" applyFill="1" applyBorder="1" applyAlignment="1" applyProtection="1">
      <alignment horizontal="center"/>
      <protection locked="0"/>
    </xf>
    <xf numFmtId="0" fontId="4" fillId="36" borderId="29" xfId="0" applyFont="1" applyFill="1" applyBorder="1" applyAlignment="1" applyProtection="1">
      <alignment horizontal="center" vertical="center" wrapText="1"/>
      <protection/>
    </xf>
    <xf numFmtId="0" fontId="4" fillId="36" borderId="30" xfId="0" applyFont="1" applyFill="1" applyBorder="1" applyAlignment="1" applyProtection="1">
      <alignment horizontal="center" vertical="center" wrapText="1"/>
      <protection/>
    </xf>
    <xf numFmtId="0" fontId="4" fillId="36" borderId="31" xfId="0" applyFont="1" applyFill="1" applyBorder="1" applyAlignment="1" applyProtection="1">
      <alignment horizontal="center" vertical="center" wrapText="1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 locked="0"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4" fillId="36" borderId="27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 vertical="center" wrapText="1"/>
      <protection locked="0"/>
    </xf>
    <xf numFmtId="0" fontId="4" fillId="36" borderId="35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36" xfId="0" applyFont="1" applyFill="1" applyBorder="1" applyAlignment="1" applyProtection="1">
      <alignment horizontal="center" vertical="center" wrapText="1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 locked="0"/>
    </xf>
    <xf numFmtId="0" fontId="4" fillId="36" borderId="17" xfId="0" applyFont="1" applyFill="1" applyBorder="1" applyAlignment="1" applyProtection="1">
      <alignment horizontal="center" vertical="center" wrapText="1"/>
      <protection locked="0"/>
    </xf>
    <xf numFmtId="0" fontId="4" fillId="36" borderId="28" xfId="0" applyFont="1" applyFill="1" applyBorder="1" applyAlignment="1" applyProtection="1">
      <alignment horizontal="center" vertical="center" wrapText="1"/>
      <protection locked="0"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/>
      <protection locked="0"/>
    </xf>
    <xf numFmtId="0" fontId="2" fillId="36" borderId="25" xfId="0" applyFont="1" applyFill="1" applyBorder="1" applyAlignment="1" applyProtection="1">
      <alignment/>
      <protection locked="0"/>
    </xf>
    <xf numFmtId="0" fontId="4" fillId="36" borderId="39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vertical="center" wrapText="1"/>
      <protection locked="0"/>
    </xf>
    <xf numFmtId="0" fontId="2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40" xfId="0" applyFont="1" applyFill="1" applyBorder="1" applyAlignment="1" applyProtection="1">
      <alignment horizontal="center" vertical="center" wrapText="1"/>
      <protection/>
    </xf>
    <xf numFmtId="0" fontId="4" fillId="36" borderId="34" xfId="0" applyFont="1" applyFill="1" applyBorder="1" applyAlignment="1" applyProtection="1">
      <alignment horizontal="center"/>
      <protection locked="0"/>
    </xf>
    <xf numFmtId="0" fontId="4" fillId="36" borderId="35" xfId="0" applyFont="1" applyFill="1" applyBorder="1" applyAlignment="1" applyProtection="1">
      <alignment horizontal="center"/>
      <protection locked="0"/>
    </xf>
    <xf numFmtId="0" fontId="4" fillId="36" borderId="36" xfId="0" applyFont="1" applyFill="1" applyBorder="1" applyAlignment="1" applyProtection="1">
      <alignment horizontal="center"/>
      <protection locked="0"/>
    </xf>
    <xf numFmtId="0" fontId="3" fillId="36" borderId="31" xfId="0" applyFont="1" applyFill="1" applyBorder="1" applyAlignment="1" applyProtection="1">
      <alignment horizontal="center" vertical="center" wrapText="1"/>
      <protection/>
    </xf>
    <xf numFmtId="0" fontId="3" fillId="36" borderId="35" xfId="0" applyFont="1" applyFill="1" applyBorder="1" applyAlignment="1" applyProtection="1">
      <alignment horizontal="center" vertical="center" wrapText="1"/>
      <protection/>
    </xf>
    <xf numFmtId="0" fontId="3" fillId="36" borderId="32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34" xfId="0" applyFont="1" applyFill="1" applyBorder="1" applyAlignment="1" applyProtection="1">
      <alignment horizontal="center" vertical="center" wrapText="1"/>
      <protection/>
    </xf>
    <xf numFmtId="0" fontId="3" fillId="36" borderId="36" xfId="0" applyFont="1" applyFill="1" applyBorder="1" applyAlignment="1" applyProtection="1">
      <alignment horizontal="center" vertical="center" wrapText="1"/>
      <protection/>
    </xf>
    <xf numFmtId="0" fontId="3" fillId="36" borderId="37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6" borderId="16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vertical="center" wrapText="1"/>
      <protection/>
    </xf>
    <xf numFmtId="0" fontId="3" fillId="36" borderId="41" xfId="0" applyFont="1" applyFill="1" applyBorder="1" applyAlignment="1" applyProtection="1">
      <alignment horizontal="center" vertical="center" wrapText="1"/>
      <protection/>
    </xf>
    <xf numFmtId="0" fontId="3" fillId="36" borderId="20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8" xfId="0" applyFont="1" applyFill="1" applyBorder="1" applyAlignment="1" applyProtection="1">
      <alignment horizontal="center" vertical="center" wrapText="1"/>
      <protection/>
    </xf>
    <xf numFmtId="0" fontId="3" fillId="36" borderId="19" xfId="0" applyFont="1" applyFill="1" applyBorder="1" applyAlignment="1" applyProtection="1">
      <alignment horizontal="center" vertical="center" wrapText="1"/>
      <protection/>
    </xf>
    <xf numFmtId="0" fontId="3" fillId="36" borderId="2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4" fillId="0" borderId="51" xfId="0" applyFont="1" applyFill="1" applyBorder="1" applyAlignment="1" applyProtection="1">
      <alignment horizontal="center" vertical="center" wrapText="1"/>
      <protection/>
    </xf>
    <xf numFmtId="0" fontId="4" fillId="37" borderId="31" xfId="0" applyFont="1" applyFill="1" applyBorder="1" applyAlignment="1" applyProtection="1">
      <alignment horizontal="center" vertical="center" wrapText="1"/>
      <protection/>
    </xf>
    <xf numFmtId="0" fontId="4" fillId="37" borderId="35" xfId="0" applyFont="1" applyFill="1" applyBorder="1" applyAlignment="1" applyProtection="1">
      <alignment horizontal="center" vertical="center" wrapText="1"/>
      <protection/>
    </xf>
    <xf numFmtId="0" fontId="4" fillId="37" borderId="36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4" fillId="37" borderId="37" xfId="0" applyFont="1" applyFill="1" applyBorder="1" applyAlignment="1" applyProtection="1">
      <alignment horizontal="center" vertical="center" wrapText="1"/>
      <protection/>
    </xf>
    <xf numFmtId="0" fontId="4" fillId="37" borderId="15" xfId="0" applyFont="1" applyFill="1" applyBorder="1" applyAlignment="1" applyProtection="1">
      <alignment horizontal="center" vertical="center" wrapText="1"/>
      <protection/>
    </xf>
    <xf numFmtId="0" fontId="4" fillId="37" borderId="17" xfId="0" applyFont="1" applyFill="1" applyBorder="1" applyAlignment="1" applyProtection="1">
      <alignment horizontal="center" vertical="center" wrapText="1"/>
      <protection/>
    </xf>
    <xf numFmtId="0" fontId="4" fillId="0" borderId="45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Fill="1" applyBorder="1" applyAlignment="1" applyProtection="1">
      <alignment horizontal="center" vertical="center" wrapText="1"/>
      <protection locked="0"/>
    </xf>
    <xf numFmtId="0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 locked="0"/>
    </xf>
    <xf numFmtId="0" fontId="4" fillId="37" borderId="41" xfId="0" applyFont="1" applyFill="1" applyBorder="1" applyAlignment="1" applyProtection="1">
      <alignment horizontal="center" vertical="center" wrapText="1"/>
      <protection/>
    </xf>
    <xf numFmtId="0" fontId="4" fillId="37" borderId="20" xfId="0" applyFont="1" applyFill="1" applyBorder="1" applyAlignment="1" applyProtection="1">
      <alignment horizontal="center" vertical="center" wrapText="1"/>
      <protection/>
    </xf>
    <xf numFmtId="0" fontId="4" fillId="37" borderId="23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38" borderId="37" xfId="0" applyFont="1" applyFill="1" applyBorder="1" applyAlignment="1" applyProtection="1">
      <alignment vertical="center" wrapText="1"/>
      <protection/>
    </xf>
    <xf numFmtId="0" fontId="8" fillId="38" borderId="15" xfId="0" applyFont="1" applyFill="1" applyBorder="1" applyAlignment="1" applyProtection="1">
      <alignment vertical="center" wrapText="1"/>
      <protection/>
    </xf>
    <xf numFmtId="0" fontId="8" fillId="38" borderId="17" xfId="0" applyFont="1" applyFill="1" applyBorder="1" applyAlignment="1" applyProtection="1">
      <alignment vertical="center" wrapText="1"/>
      <protection/>
    </xf>
    <xf numFmtId="0" fontId="8" fillId="38" borderId="16" xfId="0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/>
    </xf>
    <xf numFmtId="0" fontId="0" fillId="38" borderId="15" xfId="0" applyFill="1" applyBorder="1" applyAlignment="1">
      <alignment/>
    </xf>
    <xf numFmtId="0" fontId="0" fillId="38" borderId="17" xfId="0" applyFill="1" applyBorder="1" applyAlignment="1">
      <alignment/>
    </xf>
    <xf numFmtId="0" fontId="2" fillId="0" borderId="13" xfId="0" applyFont="1" applyBorder="1" applyAlignment="1" applyProtection="1">
      <alignment/>
      <protection locked="0"/>
    </xf>
    <xf numFmtId="0" fontId="8" fillId="38" borderId="41" xfId="0" applyFont="1" applyFill="1" applyBorder="1" applyAlignment="1" applyProtection="1">
      <alignment vertical="center" wrapText="1"/>
      <protection/>
    </xf>
    <xf numFmtId="0" fontId="8" fillId="0" borderId="20" xfId="0" applyFont="1" applyFill="1" applyBorder="1" applyAlignment="1" applyProtection="1">
      <alignment vertical="center" wrapText="1"/>
      <protection/>
    </xf>
    <xf numFmtId="0" fontId="11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13" xfId="0" applyBorder="1" applyAlignment="1">
      <alignment/>
    </xf>
    <xf numFmtId="0" fontId="2" fillId="38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4" fillId="36" borderId="5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8" fillId="38" borderId="47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Border="1" applyAlignment="1">
      <alignment horizontal="center" vertical="center"/>
    </xf>
    <xf numFmtId="16" fontId="8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38" borderId="13" xfId="0" applyFill="1" applyBorder="1" applyAlignment="1">
      <alignment/>
    </xf>
    <xf numFmtId="0" fontId="8" fillId="38" borderId="14" xfId="0" applyFont="1" applyFill="1" applyBorder="1" applyAlignment="1">
      <alignment horizontal="left" vertical="center" wrapText="1"/>
    </xf>
    <xf numFmtId="0" fontId="2" fillId="38" borderId="37" xfId="0" applyFont="1" applyFill="1" applyBorder="1" applyAlignment="1" applyProtection="1">
      <alignment vertical="center" wrapText="1"/>
      <protection/>
    </xf>
    <xf numFmtId="0" fontId="0" fillId="0" borderId="27" xfId="0" applyBorder="1" applyAlignment="1">
      <alignment/>
    </xf>
    <xf numFmtId="0" fontId="0" fillId="0" borderId="58" xfId="0" applyBorder="1" applyAlignment="1">
      <alignment/>
    </xf>
    <xf numFmtId="0" fontId="2" fillId="38" borderId="59" xfId="0" applyFont="1" applyFill="1" applyBorder="1" applyAlignment="1" applyProtection="1">
      <alignment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2" fillId="0" borderId="28" xfId="0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2" fillId="0" borderId="15" xfId="0" applyFont="1" applyFill="1" applyBorder="1" applyAlignment="1" applyProtection="1">
      <alignment vertical="center" wrapText="1"/>
      <protection/>
    </xf>
    <xf numFmtId="0" fontId="2" fillId="0" borderId="14" xfId="0" applyFont="1" applyBorder="1" applyAlignment="1">
      <alignment/>
    </xf>
    <xf numFmtId="0" fontId="0" fillId="0" borderId="60" xfId="0" applyBorder="1" applyAlignment="1">
      <alignment/>
    </xf>
    <xf numFmtId="0" fontId="2" fillId="38" borderId="41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35" borderId="0" xfId="0" applyFont="1" applyFill="1" applyBorder="1" applyAlignment="1">
      <alignment horizontal="left" vertical="center"/>
    </xf>
    <xf numFmtId="0" fontId="0" fillId="38" borderId="0" xfId="0" applyFill="1" applyBorder="1" applyAlignment="1">
      <alignment vertical="center"/>
    </xf>
    <xf numFmtId="0" fontId="20" fillId="35" borderId="0" xfId="0" applyFont="1" applyFill="1" applyBorder="1" applyAlignment="1">
      <alignment horizontal="left" vertical="center"/>
    </xf>
    <xf numFmtId="0" fontId="0" fillId="38" borderId="0" xfId="0" applyFill="1" applyAlignment="1">
      <alignment vertical="center"/>
    </xf>
    <xf numFmtId="180" fontId="22" fillId="35" borderId="0" xfId="0" applyNumberFormat="1" applyFont="1" applyFill="1" applyBorder="1" applyAlignment="1">
      <alignment horizontal="right"/>
    </xf>
    <xf numFmtId="0" fontId="0" fillId="38" borderId="0" xfId="0" applyFill="1" applyAlignment="1">
      <alignment/>
    </xf>
    <xf numFmtId="0" fontId="21" fillId="35" borderId="61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62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1" fillId="35" borderId="63" xfId="0" applyFont="1" applyFill="1" applyBorder="1" applyAlignment="1">
      <alignment/>
    </xf>
    <xf numFmtId="0" fontId="21" fillId="35" borderId="64" xfId="0" applyFont="1" applyFill="1" applyBorder="1" applyAlignment="1">
      <alignment/>
    </xf>
    <xf numFmtId="0" fontId="26" fillId="35" borderId="64" xfId="0" applyFont="1" applyFill="1" applyBorder="1" applyAlignment="1">
      <alignment/>
    </xf>
    <xf numFmtId="0" fontId="21" fillId="35" borderId="65" xfId="0" applyFont="1" applyFill="1" applyBorder="1" applyAlignment="1">
      <alignment/>
    </xf>
    <xf numFmtId="0" fontId="4" fillId="19" borderId="2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 vertical="center" wrapText="1"/>
      <protection locked="0"/>
    </xf>
    <xf numFmtId="0" fontId="4" fillId="19" borderId="20" xfId="0" applyFont="1" applyFill="1" applyBorder="1" applyAlignment="1" applyProtection="1">
      <alignment horizontal="center" vertical="center" wrapText="1"/>
      <protection locked="0"/>
    </xf>
    <xf numFmtId="0" fontId="4" fillId="19" borderId="46" xfId="0" applyFont="1" applyFill="1" applyBorder="1" applyAlignment="1" applyProtection="1">
      <alignment horizontal="center" vertical="center" wrapText="1"/>
      <protection locked="0"/>
    </xf>
    <xf numFmtId="0" fontId="4" fillId="19" borderId="66" xfId="0" applyFont="1" applyFill="1" applyBorder="1" applyAlignment="1" applyProtection="1">
      <alignment horizontal="center" vertical="center" wrapText="1"/>
      <protection locked="0"/>
    </xf>
    <xf numFmtId="0" fontId="4" fillId="19" borderId="18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/>
      <protection locked="0"/>
    </xf>
    <xf numFmtId="0" fontId="4" fillId="19" borderId="46" xfId="0" applyFont="1" applyFill="1" applyBorder="1" applyAlignment="1" applyProtection="1">
      <alignment horizontal="center"/>
      <protection locked="0"/>
    </xf>
    <xf numFmtId="0" fontId="4" fillId="19" borderId="56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 vertical="center" wrapText="1"/>
      <protection locked="0"/>
    </xf>
    <xf numFmtId="0" fontId="4" fillId="19" borderId="45" xfId="0" applyFont="1" applyFill="1" applyBorder="1" applyAlignment="1" applyProtection="1">
      <alignment horizontal="center" vertical="center" wrapText="1"/>
      <protection locked="0"/>
    </xf>
    <xf numFmtId="0" fontId="4" fillId="19" borderId="30" xfId="0" applyFont="1" applyFill="1" applyBorder="1" applyAlignment="1" applyProtection="1">
      <alignment horizontal="center" vertical="center" wrapText="1"/>
      <protection locked="0"/>
    </xf>
    <xf numFmtId="0" fontId="4" fillId="19" borderId="56" xfId="0" applyFont="1" applyFill="1" applyBorder="1" applyAlignment="1" applyProtection="1">
      <alignment horizontal="center" vertical="center" wrapText="1"/>
      <protection locked="0"/>
    </xf>
    <xf numFmtId="0" fontId="4" fillId="39" borderId="35" xfId="0" applyFont="1" applyFill="1" applyBorder="1" applyAlignment="1" applyProtection="1">
      <alignment horizontal="center" vertical="center" wrapText="1"/>
      <protection locked="0"/>
    </xf>
    <xf numFmtId="0" fontId="4" fillId="39" borderId="32" xfId="0" applyFont="1" applyFill="1" applyBorder="1" applyAlignment="1" applyProtection="1">
      <alignment horizontal="center" vertical="center" wrapText="1"/>
      <protection locked="0"/>
    </xf>
    <xf numFmtId="0" fontId="4" fillId="39" borderId="10" xfId="0" applyFont="1" applyFill="1" applyBorder="1" applyAlignment="1" applyProtection="1">
      <alignment horizontal="center" vertical="center" wrapText="1"/>
      <protection locked="0"/>
    </xf>
    <xf numFmtId="0" fontId="4" fillId="39" borderId="34" xfId="0" applyFont="1" applyFill="1" applyBorder="1" applyAlignment="1" applyProtection="1">
      <alignment horizontal="center" vertical="center" wrapText="1"/>
      <protection locked="0"/>
    </xf>
    <xf numFmtId="0" fontId="4" fillId="39" borderId="36" xfId="0" applyFont="1" applyFill="1" applyBorder="1" applyAlignment="1" applyProtection="1">
      <alignment horizontal="center" vertical="center" wrapText="1"/>
      <protection locked="0"/>
    </xf>
    <xf numFmtId="0" fontId="4" fillId="19" borderId="41" xfId="0" applyFont="1" applyFill="1" applyBorder="1" applyAlignment="1" applyProtection="1">
      <alignment horizontal="center" vertical="center" wrapText="1"/>
      <protection locked="0"/>
    </xf>
    <xf numFmtId="0" fontId="4" fillId="19" borderId="19" xfId="0" applyFont="1" applyFill="1" applyBorder="1" applyAlignment="1" applyProtection="1">
      <alignment horizontal="center"/>
      <protection locked="0"/>
    </xf>
    <xf numFmtId="0" fontId="4" fillId="19" borderId="20" xfId="0" applyFont="1" applyFill="1" applyBorder="1" applyAlignment="1" applyProtection="1">
      <alignment horizontal="center"/>
      <protection locked="0"/>
    </xf>
    <xf numFmtId="0" fontId="4" fillId="19" borderId="23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0" fontId="4" fillId="35" borderId="50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51" xfId="0" applyFont="1" applyFill="1" applyBorder="1" applyAlignment="1" applyProtection="1">
      <alignment horizontal="center" vertical="center" wrapText="1"/>
      <protection/>
    </xf>
    <xf numFmtId="0" fontId="4" fillId="35" borderId="67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4" fillId="35" borderId="66" xfId="0" applyFont="1" applyFill="1" applyBorder="1" applyAlignment="1" applyProtection="1">
      <alignment horizontal="center" vertical="center" wrapText="1"/>
      <protection/>
    </xf>
    <xf numFmtId="2" fontId="4" fillId="36" borderId="10" xfId="0" applyNumberFormat="1" applyFont="1" applyFill="1" applyBorder="1" applyAlignment="1" applyProtection="1">
      <alignment horizontal="center" vertical="center" wrapText="1"/>
      <protection/>
    </xf>
    <xf numFmtId="2" fontId="4" fillId="36" borderId="13" xfId="0" applyNumberFormat="1" applyFont="1" applyFill="1" applyBorder="1" applyAlignment="1" applyProtection="1">
      <alignment horizontal="center" vertical="center" wrapText="1"/>
      <protection/>
    </xf>
    <xf numFmtId="2" fontId="4" fillId="36" borderId="18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2" fontId="4" fillId="0" borderId="66" xfId="0" applyNumberFormat="1" applyFont="1" applyFill="1" applyBorder="1" applyAlignment="1" applyProtection="1">
      <alignment horizontal="center" vertical="center" wrapText="1"/>
      <protection/>
    </xf>
    <xf numFmtId="2" fontId="4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 applyProtection="1">
      <alignment horizontal="center" vertical="center" wrapText="1"/>
      <protection/>
    </xf>
    <xf numFmtId="2" fontId="4" fillId="0" borderId="69" xfId="0" applyNumberFormat="1" applyFont="1" applyFill="1" applyBorder="1" applyAlignment="1" applyProtection="1">
      <alignment horizontal="center" vertical="center" wrapText="1"/>
      <protection/>
    </xf>
    <xf numFmtId="2" fontId="4" fillId="0" borderId="7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 locked="0"/>
    </xf>
    <xf numFmtId="0" fontId="2" fillId="38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76" fillId="0" borderId="0" xfId="0" applyFont="1" applyAlignment="1" applyProtection="1">
      <alignment/>
      <protection locked="0"/>
    </xf>
    <xf numFmtId="0" fontId="76" fillId="0" borderId="12" xfId="0" applyFont="1" applyBorder="1" applyAlignment="1" applyProtection="1">
      <alignment/>
      <protection locked="0"/>
    </xf>
    <xf numFmtId="0" fontId="76" fillId="0" borderId="13" xfId="0" applyFont="1" applyBorder="1" applyAlignment="1" applyProtection="1">
      <alignment/>
      <protection locked="0"/>
    </xf>
    <xf numFmtId="0" fontId="76" fillId="0" borderId="15" xfId="0" applyFont="1" applyBorder="1" applyAlignment="1" applyProtection="1">
      <alignment/>
      <protection locked="0"/>
    </xf>
    <xf numFmtId="0" fontId="76" fillId="0" borderId="17" xfId="0" applyFont="1" applyBorder="1" applyAlignment="1" applyProtection="1">
      <alignment/>
      <protection locked="0"/>
    </xf>
    <xf numFmtId="0" fontId="76" fillId="0" borderId="16" xfId="0" applyFont="1" applyBorder="1" applyAlignment="1" applyProtection="1">
      <alignment/>
      <protection locked="0"/>
    </xf>
    <xf numFmtId="0" fontId="76" fillId="38" borderId="15" xfId="0" applyFont="1" applyFill="1" applyBorder="1" applyAlignment="1" applyProtection="1">
      <alignment/>
      <protection/>
    </xf>
    <xf numFmtId="0" fontId="76" fillId="38" borderId="16" xfId="0" applyFont="1" applyFill="1" applyBorder="1" applyAlignment="1" applyProtection="1">
      <alignment/>
      <protection/>
    </xf>
    <xf numFmtId="0" fontId="76" fillId="38" borderId="17" xfId="0" applyFont="1" applyFill="1" applyBorder="1" applyAlignment="1" applyProtection="1">
      <alignment/>
      <protection/>
    </xf>
    <xf numFmtId="0" fontId="76" fillId="0" borderId="22" xfId="0" applyFont="1" applyBorder="1" applyAlignment="1" applyProtection="1">
      <alignment/>
      <protection locked="0"/>
    </xf>
    <xf numFmtId="0" fontId="76" fillId="0" borderId="18" xfId="0" applyFont="1" applyBorder="1" applyAlignment="1" applyProtection="1">
      <alignment/>
      <protection locked="0"/>
    </xf>
    <xf numFmtId="0" fontId="76" fillId="0" borderId="20" xfId="0" applyFont="1" applyBorder="1" applyAlignment="1" applyProtection="1">
      <alignment/>
      <protection locked="0"/>
    </xf>
    <xf numFmtId="0" fontId="76" fillId="0" borderId="23" xfId="0" applyFont="1" applyBorder="1" applyAlignment="1" applyProtection="1">
      <alignment/>
      <protection locked="0"/>
    </xf>
    <xf numFmtId="0" fontId="76" fillId="0" borderId="21" xfId="0" applyFont="1" applyBorder="1" applyAlignment="1" applyProtection="1">
      <alignment/>
      <protection locked="0"/>
    </xf>
    <xf numFmtId="0" fontId="76" fillId="38" borderId="20" xfId="0" applyFont="1" applyFill="1" applyBorder="1" applyAlignment="1" applyProtection="1">
      <alignment/>
      <protection/>
    </xf>
    <xf numFmtId="0" fontId="76" fillId="38" borderId="21" xfId="0" applyFont="1" applyFill="1" applyBorder="1" applyAlignment="1" applyProtection="1">
      <alignment/>
      <protection/>
    </xf>
    <xf numFmtId="0" fontId="76" fillId="38" borderId="23" xfId="0" applyFont="1" applyFill="1" applyBorder="1" applyAlignment="1" applyProtection="1">
      <alignment/>
      <protection/>
    </xf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57" applyFont="1" applyProtection="1">
      <alignment/>
      <protection locked="0"/>
    </xf>
    <xf numFmtId="0" fontId="2" fillId="0" borderId="0" xfId="57" applyFont="1" applyProtection="1">
      <alignment/>
      <protection locked="0"/>
    </xf>
    <xf numFmtId="0" fontId="8" fillId="0" borderId="15" xfId="57" applyFont="1" applyBorder="1" applyProtection="1">
      <alignment/>
      <protection locked="0"/>
    </xf>
    <xf numFmtId="0" fontId="2" fillId="40" borderId="15" xfId="57" applyFont="1" applyFill="1" applyBorder="1" applyProtection="1">
      <alignment/>
      <protection locked="0"/>
    </xf>
    <xf numFmtId="0" fontId="8" fillId="0" borderId="15" xfId="57" applyFont="1" applyBorder="1" applyAlignment="1" applyProtection="1">
      <alignment horizontal="center" vertical="center"/>
      <protection locked="0"/>
    </xf>
    <xf numFmtId="0" fontId="77" fillId="40" borderId="15" xfId="56" applyFont="1" applyFill="1" applyBorder="1" applyAlignment="1" applyProtection="1">
      <alignment horizontal="center" vertical="center" wrapText="1"/>
      <protection locked="0"/>
    </xf>
    <xf numFmtId="0" fontId="77" fillId="0" borderId="15" xfId="56" applyFont="1" applyBorder="1" applyAlignment="1" applyProtection="1">
      <alignment wrapText="1"/>
      <protection locked="0"/>
    </xf>
    <xf numFmtId="0" fontId="74" fillId="0" borderId="15" xfId="56" applyFont="1" applyBorder="1" applyAlignment="1" applyProtection="1">
      <alignment/>
      <protection locked="0"/>
    </xf>
    <xf numFmtId="0" fontId="78" fillId="0" borderId="15" xfId="56" applyFont="1" applyBorder="1" applyAlignment="1" applyProtection="1">
      <alignment horizontal="left" vertical="center" wrapText="1"/>
      <protection locked="0"/>
    </xf>
    <xf numFmtId="0" fontId="9" fillId="0" borderId="15" xfId="56" applyNumberFormat="1" applyFont="1" applyBorder="1" applyAlignment="1" applyProtection="1">
      <alignment horizontal="left" vertical="center" wrapText="1"/>
      <protection locked="0"/>
    </xf>
    <xf numFmtId="0" fontId="36" fillId="0" borderId="13" xfId="0" applyFon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76" fillId="0" borderId="0" xfId="0" applyFont="1" applyAlignment="1" applyProtection="1">
      <alignment horizontal="left" wrapText="1"/>
      <protection locked="0"/>
    </xf>
    <xf numFmtId="0" fontId="76" fillId="0" borderId="29" xfId="0" applyFont="1" applyBorder="1" applyAlignment="1" applyProtection="1">
      <alignment/>
      <protection locked="0"/>
    </xf>
    <xf numFmtId="0" fontId="76" fillId="0" borderId="71" xfId="0" applyFont="1" applyBorder="1" applyAlignment="1" applyProtection="1">
      <alignment/>
      <protection locked="0"/>
    </xf>
    <xf numFmtId="0" fontId="76" fillId="0" borderId="68" xfId="0" applyFont="1" applyBorder="1" applyAlignment="1" applyProtection="1">
      <alignment/>
      <protection locked="0"/>
    </xf>
    <xf numFmtId="0" fontId="36" fillId="0" borderId="30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80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0" fontId="23" fillId="35" borderId="72" xfId="0" applyFont="1" applyFill="1" applyBorder="1" applyAlignment="1">
      <alignment horizontal="center"/>
    </xf>
    <xf numFmtId="0" fontId="23" fillId="35" borderId="73" xfId="0" applyFont="1" applyFill="1" applyBorder="1" applyAlignment="1">
      <alignment horizontal="center"/>
    </xf>
    <xf numFmtId="0" fontId="23" fillId="35" borderId="74" xfId="0" applyFont="1" applyFill="1" applyBorder="1" applyAlignment="1">
      <alignment horizontal="center"/>
    </xf>
    <xf numFmtId="0" fontId="17" fillId="35" borderId="0" xfId="52" applyFill="1" applyBorder="1" applyAlignment="1" applyProtection="1">
      <alignment horizontal="left" vertical="center"/>
      <protection/>
    </xf>
    <xf numFmtId="0" fontId="18" fillId="35" borderId="0" xfId="52" applyFont="1" applyFill="1" applyBorder="1" applyAlignment="1" applyProtection="1">
      <alignment horizontal="left" vertical="center"/>
      <protection/>
    </xf>
    <xf numFmtId="0" fontId="80" fillId="0" borderId="7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35" borderId="38" xfId="0" applyFont="1" applyFill="1" applyBorder="1" applyAlignment="1" applyProtection="1">
      <alignment horizontal="center" vertical="center" wrapText="1"/>
      <protection/>
    </xf>
    <xf numFmtId="0" fontId="2" fillId="35" borderId="76" xfId="0" applyFont="1" applyFill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center" vertical="center" wrapText="1"/>
      <protection/>
    </xf>
    <xf numFmtId="0" fontId="2" fillId="35" borderId="77" xfId="0" applyFont="1" applyFill="1" applyBorder="1" applyAlignment="1" applyProtection="1">
      <alignment horizontal="center" vertical="center" wrapText="1"/>
      <protection/>
    </xf>
    <xf numFmtId="0" fontId="2" fillId="35" borderId="44" xfId="0" applyFont="1" applyFill="1" applyBorder="1" applyAlignment="1" applyProtection="1">
      <alignment horizontal="center" vertical="center" wrapText="1"/>
      <protection/>
    </xf>
    <xf numFmtId="0" fontId="2" fillId="35" borderId="78" xfId="0" applyFont="1" applyFill="1" applyBorder="1" applyAlignment="1" applyProtection="1">
      <alignment horizontal="center" vertical="center" wrapText="1"/>
      <protection/>
    </xf>
    <xf numFmtId="0" fontId="2" fillId="35" borderId="40" xfId="0" applyFont="1" applyFill="1" applyBorder="1" applyAlignment="1" applyProtection="1">
      <alignment horizontal="center" vertical="center" textRotation="90" wrapText="1"/>
      <protection/>
    </xf>
    <xf numFmtId="0" fontId="2" fillId="35" borderId="57" xfId="0" applyFont="1" applyFill="1" applyBorder="1" applyAlignment="1" applyProtection="1">
      <alignment horizontal="center" vertical="center" textRotation="90" wrapText="1"/>
      <protection/>
    </xf>
    <xf numFmtId="0" fontId="2" fillId="35" borderId="79" xfId="0" applyFont="1" applyFill="1" applyBorder="1" applyAlignment="1" applyProtection="1">
      <alignment horizontal="center" vertical="center" textRotation="90" wrapText="1"/>
      <protection/>
    </xf>
    <xf numFmtId="0" fontId="2" fillId="0" borderId="57" xfId="0" applyFont="1" applyBorder="1" applyAlignment="1" applyProtection="1">
      <alignment horizontal="center" vertical="center" textRotation="90" wrapText="1"/>
      <protection/>
    </xf>
    <xf numFmtId="0" fontId="2" fillId="35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Border="1" applyAlignment="1" applyProtection="1">
      <alignment horizontal="center" vertical="center" textRotation="90" wrapText="1"/>
      <protection/>
    </xf>
    <xf numFmtId="0" fontId="2" fillId="0" borderId="38" xfId="0" applyFont="1" applyFill="1" applyBorder="1" applyAlignment="1" applyProtection="1">
      <alignment horizontal="center" vertical="center" textRotation="90" wrapText="1"/>
      <protection/>
    </xf>
    <xf numFmtId="0" fontId="2" fillId="0" borderId="39" xfId="0" applyFont="1" applyFill="1" applyBorder="1" applyAlignment="1" applyProtection="1">
      <alignment horizontal="center" vertical="center" textRotation="90" wrapText="1"/>
      <protection/>
    </xf>
    <xf numFmtId="0" fontId="2" fillId="35" borderId="10" xfId="0" applyFont="1" applyFill="1" applyBorder="1" applyAlignment="1" applyProtection="1">
      <alignment horizontal="center" vertical="center" textRotation="90" wrapText="1"/>
      <protection/>
    </xf>
    <xf numFmtId="0" fontId="2" fillId="35" borderId="13" xfId="0" applyFont="1" applyFill="1" applyBorder="1" applyAlignment="1" applyProtection="1">
      <alignment horizontal="center" vertical="center" textRotation="90" wrapText="1"/>
      <protection/>
    </xf>
    <xf numFmtId="0" fontId="2" fillId="35" borderId="30" xfId="0" applyFont="1" applyFill="1" applyBorder="1" applyAlignment="1" applyProtection="1">
      <alignment horizontal="center" vertical="center" textRotation="90" wrapText="1"/>
      <protection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80" xfId="0" applyFont="1" applyFill="1" applyBorder="1" applyAlignment="1" applyProtection="1">
      <alignment horizontal="center" vertical="center" wrapText="1"/>
      <protection/>
    </xf>
    <xf numFmtId="0" fontId="2" fillId="35" borderId="81" xfId="0" applyFont="1" applyFill="1" applyBorder="1" applyAlignment="1" applyProtection="1">
      <alignment horizontal="center" vertical="center" wrapText="1"/>
      <protection/>
    </xf>
    <xf numFmtId="0" fontId="2" fillId="35" borderId="58" xfId="0" applyFont="1" applyFill="1" applyBorder="1" applyAlignment="1" applyProtection="1">
      <alignment horizontal="center" vertical="center" wrapText="1"/>
      <protection/>
    </xf>
    <xf numFmtId="0" fontId="8" fillId="35" borderId="47" xfId="0" applyFont="1" applyFill="1" applyBorder="1" applyAlignment="1" applyProtection="1">
      <alignment horizontal="center" vertical="center" wrapText="1"/>
      <protection/>
    </xf>
    <xf numFmtId="0" fontId="8" fillId="35" borderId="55" xfId="0" applyFont="1" applyFill="1" applyBorder="1" applyAlignment="1" applyProtection="1">
      <alignment horizontal="center" vertical="center" wrapText="1"/>
      <protection/>
    </xf>
    <xf numFmtId="0" fontId="8" fillId="35" borderId="82" xfId="0" applyFont="1" applyFill="1" applyBorder="1" applyAlignment="1" applyProtection="1">
      <alignment horizontal="center" vertical="center" wrapText="1"/>
      <protection/>
    </xf>
    <xf numFmtId="0" fontId="9" fillId="35" borderId="16" xfId="0" applyFont="1" applyFill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 wrapText="1"/>
      <protection/>
    </xf>
    <xf numFmtId="0" fontId="9" fillId="35" borderId="83" xfId="0" applyFont="1" applyFill="1" applyBorder="1" applyAlignment="1" applyProtection="1">
      <alignment horizontal="center" vertical="center" wrapText="1"/>
      <protection/>
    </xf>
    <xf numFmtId="0" fontId="8" fillId="35" borderId="45" xfId="0" applyFont="1" applyFill="1" applyBorder="1" applyAlignment="1" applyProtection="1">
      <alignment horizontal="center" vertical="center" wrapText="1"/>
      <protection/>
    </xf>
    <xf numFmtId="0" fontId="8" fillId="35" borderId="52" xfId="0" applyFont="1" applyFill="1" applyBorder="1" applyAlignment="1" applyProtection="1">
      <alignment horizontal="center" vertical="center" wrapText="1"/>
      <protection/>
    </xf>
    <xf numFmtId="0" fontId="8" fillId="35" borderId="40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35" borderId="42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4" fillId="35" borderId="45" xfId="0" applyFont="1" applyFill="1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0" fontId="4" fillId="35" borderId="46" xfId="0" applyFont="1" applyFill="1" applyBorder="1" applyAlignment="1" applyProtection="1">
      <alignment horizontal="center" vertical="center" textRotation="90" wrapText="1"/>
      <protection/>
    </xf>
    <xf numFmtId="0" fontId="0" fillId="0" borderId="53" xfId="0" applyBorder="1" applyAlignment="1" applyProtection="1">
      <alignment horizontal="center" textRotation="90" wrapText="1"/>
      <protection/>
    </xf>
    <xf numFmtId="0" fontId="4" fillId="35" borderId="66" xfId="0" applyFont="1" applyFill="1" applyBorder="1" applyAlignment="1" applyProtection="1">
      <alignment horizontal="center" vertical="center" textRotation="90" wrapText="1"/>
      <protection/>
    </xf>
    <xf numFmtId="0" fontId="4" fillId="35" borderId="84" xfId="0" applyFont="1" applyFill="1" applyBorder="1" applyAlignment="1" applyProtection="1">
      <alignment horizontal="center" vertical="center" textRotation="90" wrapText="1"/>
      <protection/>
    </xf>
    <xf numFmtId="0" fontId="9" fillId="0" borderId="56" xfId="0" applyFont="1" applyFill="1" applyBorder="1" applyAlignment="1" applyProtection="1">
      <alignment horizontal="center" vertical="center" textRotation="90" wrapText="1"/>
      <protection/>
    </xf>
    <xf numFmtId="0" fontId="9" fillId="0" borderId="54" xfId="0" applyFont="1" applyFill="1" applyBorder="1" applyAlignment="1" applyProtection="1">
      <alignment horizontal="center" vertical="center" textRotation="90" wrapText="1"/>
      <protection/>
    </xf>
    <xf numFmtId="0" fontId="9" fillId="0" borderId="85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9" fillId="0" borderId="38" xfId="0" applyFont="1" applyFill="1" applyBorder="1" applyAlignment="1" applyProtection="1">
      <alignment horizontal="center" wrapText="1"/>
      <protection/>
    </xf>
    <xf numFmtId="0" fontId="9" fillId="0" borderId="42" xfId="0" applyFont="1" applyFill="1" applyBorder="1" applyAlignment="1" applyProtection="1">
      <alignment horizontal="center" wrapText="1"/>
      <protection/>
    </xf>
    <xf numFmtId="0" fontId="9" fillId="0" borderId="76" xfId="0" applyFont="1" applyFill="1" applyBorder="1" applyAlignment="1" applyProtection="1">
      <alignment horizontal="center" wrapText="1"/>
      <protection/>
    </xf>
    <xf numFmtId="0" fontId="9" fillId="0" borderId="44" xfId="0" applyFont="1" applyFill="1" applyBorder="1" applyAlignment="1" applyProtection="1">
      <alignment horizontal="center" wrapText="1"/>
      <protection/>
    </xf>
    <xf numFmtId="0" fontId="9" fillId="0" borderId="43" xfId="0" applyFont="1" applyFill="1" applyBorder="1" applyAlignment="1" applyProtection="1">
      <alignment horizontal="center" wrapText="1"/>
      <protection/>
    </xf>
    <xf numFmtId="0" fontId="9" fillId="0" borderId="78" xfId="0" applyFont="1" applyFill="1" applyBorder="1" applyAlignment="1" applyProtection="1">
      <alignment horizontal="center" wrapText="1"/>
      <protection/>
    </xf>
    <xf numFmtId="0" fontId="9" fillId="0" borderId="86" xfId="0" applyFont="1" applyFill="1" applyBorder="1" applyAlignment="1" applyProtection="1">
      <alignment horizontal="center" textRotation="90" wrapText="1"/>
      <protection/>
    </xf>
    <xf numFmtId="0" fontId="9" fillId="0" borderId="55" xfId="0" applyFont="1" applyFill="1" applyBorder="1" applyAlignment="1" applyProtection="1">
      <alignment horizontal="center" textRotation="90" wrapText="1"/>
      <protection/>
    </xf>
    <xf numFmtId="0" fontId="9" fillId="0" borderId="76" xfId="0" applyFont="1" applyFill="1" applyBorder="1" applyAlignment="1" applyProtection="1">
      <alignment horizontal="center" textRotation="90" wrapText="1"/>
      <protection/>
    </xf>
    <xf numFmtId="0" fontId="9" fillId="0" borderId="77" xfId="0" applyFont="1" applyFill="1" applyBorder="1" applyAlignment="1" applyProtection="1">
      <alignment horizontal="center" textRotation="90" wrapText="1"/>
      <protection/>
    </xf>
    <xf numFmtId="0" fontId="2" fillId="0" borderId="52" xfId="0" applyFont="1" applyBorder="1" applyAlignment="1" applyProtection="1">
      <alignment horizontal="center" vertical="center" textRotation="90" wrapText="1"/>
      <protection/>
    </xf>
    <xf numFmtId="0" fontId="4" fillId="0" borderId="53" xfId="0" applyFont="1" applyBorder="1" applyAlignment="1" applyProtection="1">
      <alignment horizontal="center" textRotation="90" wrapText="1"/>
      <protection/>
    </xf>
    <xf numFmtId="0" fontId="2" fillId="35" borderId="54" xfId="0" applyFont="1" applyFill="1" applyBorder="1" applyAlignment="1" applyProtection="1">
      <alignment horizontal="center" vertical="center" textRotation="90" wrapText="1"/>
      <protection/>
    </xf>
    <xf numFmtId="0" fontId="0" fillId="0" borderId="54" xfId="0" applyBorder="1" applyAlignment="1" applyProtection="1">
      <alignment horizontal="center" vertical="center" textRotation="90" wrapText="1"/>
      <protection/>
    </xf>
    <xf numFmtId="0" fontId="82" fillId="41" borderId="0" xfId="52" applyFont="1" applyFill="1" applyAlignment="1" applyProtection="1">
      <alignment horizontal="center" vertical="center" wrapText="1"/>
      <protection locked="0"/>
    </xf>
    <xf numFmtId="0" fontId="9" fillId="0" borderId="39" xfId="0" applyFont="1" applyFill="1" applyBorder="1" applyAlignment="1" applyProtection="1">
      <alignment horizontal="center" textRotation="90" wrapText="1"/>
      <protection/>
    </xf>
    <xf numFmtId="0" fontId="9" fillId="35" borderId="40" xfId="0" applyFont="1" applyFill="1" applyBorder="1" applyAlignment="1" applyProtection="1">
      <alignment horizontal="center" vertical="center" textRotation="90" wrapText="1"/>
      <protection/>
    </xf>
    <xf numFmtId="0" fontId="9" fillId="35" borderId="57" xfId="0" applyFont="1" applyFill="1" applyBorder="1" applyAlignment="1" applyProtection="1">
      <alignment horizontal="center" vertical="center" textRotation="90" wrapText="1"/>
      <protection/>
    </xf>
    <xf numFmtId="0" fontId="8" fillId="35" borderId="57" xfId="0" applyFont="1" applyFill="1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8" fillId="35" borderId="42" xfId="0" applyFont="1" applyFill="1" applyBorder="1" applyAlignment="1" applyProtection="1">
      <alignment horizontal="center" vertical="center" wrapText="1"/>
      <protection/>
    </xf>
    <xf numFmtId="0" fontId="0" fillId="0" borderId="87" xfId="0" applyBorder="1" applyAlignment="1" applyProtection="1">
      <alignment horizontal="center" vertical="center" wrapText="1"/>
      <protection/>
    </xf>
    <xf numFmtId="0" fontId="10" fillId="35" borderId="33" xfId="0" applyFont="1" applyFill="1" applyBorder="1" applyAlignment="1" applyProtection="1">
      <alignment horizontal="center" vertical="center" wrapText="1"/>
      <protection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9" fillId="35" borderId="39" xfId="0" applyFont="1" applyFill="1" applyBorder="1" applyAlignment="1" applyProtection="1">
      <alignment horizontal="center" vertical="center" wrapText="1"/>
      <protection/>
    </xf>
    <xf numFmtId="0" fontId="9" fillId="35" borderId="44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46" xfId="0" applyFont="1" applyFill="1" applyBorder="1" applyAlignment="1" applyProtection="1">
      <alignment horizontal="center" vertical="center" textRotation="90" wrapText="1"/>
      <protection/>
    </xf>
    <xf numFmtId="0" fontId="9" fillId="0" borderId="53" xfId="0" applyFont="1" applyFill="1" applyBorder="1" applyAlignment="1" applyProtection="1">
      <alignment horizontal="center" vertical="center" textRotation="90" wrapText="1"/>
      <protection/>
    </xf>
    <xf numFmtId="0" fontId="9" fillId="0" borderId="67" xfId="0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 applyProtection="1">
      <alignment horizontal="center" vertical="center" textRotation="90" wrapText="1"/>
      <protection/>
    </xf>
    <xf numFmtId="0" fontId="9" fillId="0" borderId="43" xfId="0" applyFont="1" applyFill="1" applyBorder="1" applyAlignment="1" applyProtection="1">
      <alignment horizontal="center" vertical="center" textRotation="90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 wrapText="1"/>
      <protection/>
    </xf>
    <xf numFmtId="0" fontId="4" fillId="35" borderId="22" xfId="0" applyFont="1" applyFill="1" applyBorder="1" applyAlignment="1" applyProtection="1">
      <alignment horizontal="center" vertical="center" wrapText="1"/>
      <protection/>
    </xf>
    <xf numFmtId="0" fontId="4" fillId="35" borderId="38" xfId="0" applyFont="1" applyFill="1" applyBorder="1" applyAlignment="1" applyProtection="1">
      <alignment horizontal="center" vertical="center" wrapText="1"/>
      <protection/>
    </xf>
    <xf numFmtId="0" fontId="4" fillId="35" borderId="39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9" fillId="35" borderId="71" xfId="0" applyFont="1" applyFill="1" applyBorder="1" applyAlignment="1" applyProtection="1">
      <alignment horizontal="center" vertical="center" wrapText="1"/>
      <protection/>
    </xf>
    <xf numFmtId="0" fontId="9" fillId="35" borderId="12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9" fillId="35" borderId="33" xfId="0" applyFont="1" applyFill="1" applyBorder="1" applyAlignment="1" applyProtection="1">
      <alignment horizontal="center" vertical="center" wrapText="1"/>
      <protection/>
    </xf>
    <xf numFmtId="0" fontId="8" fillId="35" borderId="7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57" xfId="0" applyFont="1" applyFill="1" applyBorder="1" applyAlignment="1" applyProtection="1">
      <alignment horizontal="center" vertical="center" wrapText="1"/>
      <protection/>
    </xf>
    <xf numFmtId="0" fontId="2" fillId="0" borderId="79" xfId="0" applyFont="1" applyFill="1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/>
      <protection/>
    </xf>
    <xf numFmtId="0" fontId="8" fillId="0" borderId="40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" fillId="35" borderId="38" xfId="0" applyFont="1" applyFill="1" applyBorder="1" applyAlignment="1" applyProtection="1">
      <alignment horizontal="center" vertical="center" wrapText="1"/>
      <protection/>
    </xf>
    <xf numFmtId="0" fontId="3" fillId="35" borderId="39" xfId="0" applyFont="1" applyFill="1" applyBorder="1" applyAlignment="1" applyProtection="1">
      <alignment horizontal="center" vertical="center" wrapText="1"/>
      <protection/>
    </xf>
    <xf numFmtId="0" fontId="3" fillId="35" borderId="4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80" xfId="0" applyFont="1" applyFill="1" applyBorder="1" applyAlignment="1" applyProtection="1">
      <alignment horizontal="center" vertical="center" wrapText="1"/>
      <protection/>
    </xf>
    <xf numFmtId="0" fontId="2" fillId="0" borderId="81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88" xfId="0" applyFont="1" applyFill="1" applyBorder="1" applyAlignment="1" applyProtection="1">
      <alignment horizontal="center" vertical="center" wrapText="1"/>
      <protection/>
    </xf>
    <xf numFmtId="0" fontId="4" fillId="0" borderId="89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76" fillId="0" borderId="38" xfId="0" applyFont="1" applyBorder="1" applyAlignment="1" applyProtection="1">
      <alignment horizontal="center"/>
      <protection locked="0"/>
    </xf>
    <xf numFmtId="0" fontId="76" fillId="0" borderId="39" xfId="0" applyFont="1" applyBorder="1" applyAlignment="1" applyProtection="1">
      <alignment horizontal="center"/>
      <protection locked="0"/>
    </xf>
    <xf numFmtId="0" fontId="76" fillId="0" borderId="71" xfId="0" applyFont="1" applyBorder="1" applyAlignment="1" applyProtection="1">
      <alignment horizontal="center"/>
      <protection locked="0"/>
    </xf>
    <xf numFmtId="0" fontId="35" fillId="0" borderId="40" xfId="0" applyFont="1" applyBorder="1" applyAlignment="1" applyProtection="1">
      <alignment horizontal="center" vertical="center" wrapText="1"/>
      <protection locked="0"/>
    </xf>
    <xf numFmtId="0" fontId="35" fillId="0" borderId="57" xfId="0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textRotation="90" wrapText="1"/>
      <protection locked="0"/>
    </xf>
    <xf numFmtId="0" fontId="8" fillId="0" borderId="57" xfId="0" applyFont="1" applyBorder="1" applyAlignment="1" applyProtection="1">
      <alignment horizontal="center" vertical="center" textRotation="90" wrapText="1"/>
      <protection locked="0"/>
    </xf>
    <xf numFmtId="0" fontId="8" fillId="0" borderId="39" xfId="0" applyFont="1" applyBorder="1" applyAlignment="1" applyProtection="1">
      <alignment horizontal="center" vertical="center" textRotation="90" wrapText="1"/>
      <protection locked="0"/>
    </xf>
    <xf numFmtId="0" fontId="8" fillId="0" borderId="71" xfId="0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76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7" xfId="0" applyFont="1" applyBorder="1" applyAlignment="1" applyProtection="1">
      <alignment horizontal="center" vertical="center" wrapText="1"/>
      <protection locked="0"/>
    </xf>
    <xf numFmtId="0" fontId="2" fillId="38" borderId="31" xfId="0" applyFont="1" applyFill="1" applyBorder="1" applyAlignment="1" applyProtection="1">
      <alignment horizontal="center" vertical="center" textRotation="90" wrapText="1"/>
      <protection locked="0"/>
    </xf>
    <xf numFmtId="0" fontId="2" fillId="38" borderId="59" xfId="0" applyFont="1" applyFill="1" applyBorder="1" applyAlignment="1" applyProtection="1">
      <alignment horizontal="center" vertical="center" textRotation="90" wrapText="1"/>
      <protection locked="0"/>
    </xf>
    <xf numFmtId="0" fontId="2" fillId="38" borderId="37" xfId="0" applyFont="1" applyFill="1" applyBorder="1" applyAlignment="1" applyProtection="1">
      <alignment horizontal="center" vertical="center" textRotation="90" wrapText="1"/>
      <protection locked="0"/>
    </xf>
    <xf numFmtId="0" fontId="2" fillId="38" borderId="35" xfId="0" applyFont="1" applyFill="1" applyBorder="1" applyAlignment="1" applyProtection="1">
      <alignment horizontal="center" vertical="center" wrapText="1"/>
      <protection locked="0"/>
    </xf>
    <xf numFmtId="0" fontId="2" fillId="38" borderId="36" xfId="0" applyFont="1" applyFill="1" applyBorder="1" applyAlignment="1" applyProtection="1">
      <alignment horizontal="center" vertical="center" wrapText="1"/>
      <protection locked="0"/>
    </xf>
    <xf numFmtId="0" fontId="2" fillId="38" borderId="11" xfId="0" applyFont="1" applyFill="1" applyBorder="1" applyAlignment="1" applyProtection="1">
      <alignment horizontal="center" vertical="center" textRotation="90" wrapText="1"/>
      <protection locked="0"/>
    </xf>
    <xf numFmtId="0" fontId="2" fillId="38" borderId="32" xfId="0" applyFont="1" applyFill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83" xfId="0" applyFont="1" applyFill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7" xfId="0" applyFont="1" applyBorder="1" applyAlignment="1" applyProtection="1">
      <alignment horizontal="center" vertical="center" wrapText="1"/>
      <protection locked="0"/>
    </xf>
    <xf numFmtId="0" fontId="2" fillId="0" borderId="86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76" fillId="0" borderId="42" xfId="0" applyFont="1" applyBorder="1" applyAlignment="1" applyProtection="1">
      <alignment horizontal="center"/>
      <protection locked="0"/>
    </xf>
    <xf numFmtId="0" fontId="76" fillId="0" borderId="76" xfId="0" applyFont="1" applyBorder="1" applyAlignment="1" applyProtection="1">
      <alignment horizontal="center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2" fillId="41" borderId="0" xfId="52" applyFont="1" applyFill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4" xfId="56"/>
    <cellStyle name="Normal_Sheet1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7">
      <selection activeCell="A1" sqref="A1"/>
    </sheetView>
  </sheetViews>
  <sheetFormatPr defaultColWidth="9.140625" defaultRowHeight="15"/>
  <cols>
    <col min="1" max="8" width="9.140625" style="179" customWidth="1"/>
    <col min="9" max="9" width="17.28125" style="179" customWidth="1"/>
    <col min="10" max="10" width="29.421875" style="179" customWidth="1"/>
    <col min="11" max="11" width="22.28125" style="179" customWidth="1"/>
    <col min="12" max="16384" width="9.140625" style="179" customWidth="1"/>
  </cols>
  <sheetData>
    <row r="2" spans="1:11" s="175" customFormat="1" ht="15">
      <c r="A2" s="297" t="s">
        <v>195</v>
      </c>
      <c r="B2" s="297"/>
      <c r="C2" s="297"/>
      <c r="D2" s="297"/>
      <c r="E2" s="297"/>
      <c r="F2" s="297"/>
      <c r="G2" s="297"/>
      <c r="H2" s="297"/>
      <c r="I2" s="297"/>
      <c r="J2" s="297"/>
      <c r="K2" s="174"/>
    </row>
    <row r="3" spans="1:11" s="177" customFormat="1" ht="15">
      <c r="A3" s="297" t="s">
        <v>214</v>
      </c>
      <c r="B3" s="297"/>
      <c r="C3" s="297"/>
      <c r="D3" s="297"/>
      <c r="E3" s="297"/>
      <c r="F3" s="297"/>
      <c r="G3" s="297"/>
      <c r="H3" s="297"/>
      <c r="I3" s="297"/>
      <c r="J3" s="297"/>
      <c r="K3" s="176"/>
    </row>
    <row r="4" spans="1:11" s="177" customFormat="1" ht="15">
      <c r="A4" s="297" t="s">
        <v>213</v>
      </c>
      <c r="B4" s="297"/>
      <c r="C4" s="297"/>
      <c r="D4" s="297"/>
      <c r="E4" s="297"/>
      <c r="F4" s="297"/>
      <c r="G4" s="297"/>
      <c r="H4" s="297"/>
      <c r="I4" s="297"/>
      <c r="J4" s="297"/>
      <c r="K4" s="176"/>
    </row>
    <row r="5" spans="1:11" s="177" customFormat="1" ht="15.75" thickBot="1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176"/>
    </row>
    <row r="6" spans="1:11" ht="16.5" thickBot="1">
      <c r="A6" s="294" t="s">
        <v>196</v>
      </c>
      <c r="B6" s="295"/>
      <c r="C6" s="295"/>
      <c r="D6" s="295"/>
      <c r="E6" s="295"/>
      <c r="F6" s="295"/>
      <c r="G6" s="295"/>
      <c r="H6" s="295"/>
      <c r="I6" s="295"/>
      <c r="J6" s="295"/>
      <c r="K6" s="296"/>
    </row>
    <row r="7" spans="1:11" ht="16.5" thickTop="1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>
      <c r="A8" s="180"/>
      <c r="B8" s="178"/>
      <c r="C8" s="183" t="s">
        <v>197</v>
      </c>
      <c r="D8" s="183"/>
      <c r="E8" s="183"/>
      <c r="F8" s="183"/>
      <c r="G8" s="183"/>
      <c r="H8" s="183"/>
      <c r="I8" s="183"/>
      <c r="J8" s="183"/>
      <c r="K8" s="182"/>
    </row>
    <row r="9" spans="1:11" ht="15.75">
      <c r="A9" s="180"/>
      <c r="B9" s="178"/>
      <c r="C9" s="183" t="s">
        <v>198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>
      <c r="A11" s="299" t="s">
        <v>200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</row>
    <row r="12" spans="1:11" ht="39" customHeight="1">
      <c r="A12" s="291" t="s">
        <v>201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</row>
    <row r="13" spans="1:11" ht="39" customHeight="1">
      <c r="A13" s="291" t="s">
        <v>211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</row>
    <row r="14" spans="1:11" ht="39" customHeight="1">
      <c r="A14" s="291" t="s">
        <v>202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</row>
    <row r="15" spans="1:11" ht="39" customHeight="1">
      <c r="A15" s="291" t="s">
        <v>203</v>
      </c>
      <c r="B15" s="291"/>
      <c r="C15" s="291"/>
      <c r="D15" s="291"/>
      <c r="E15" s="291"/>
      <c r="F15" s="291"/>
      <c r="G15" s="291"/>
      <c r="H15" s="291"/>
      <c r="I15" s="291"/>
      <c r="J15" s="291"/>
      <c r="K15" s="291"/>
    </row>
    <row r="16" spans="1:11" ht="39" customHeight="1">
      <c r="A16" s="291" t="s">
        <v>204</v>
      </c>
      <c r="B16" s="291"/>
      <c r="C16" s="291"/>
      <c r="D16" s="291"/>
      <c r="E16" s="291"/>
      <c r="F16" s="291"/>
      <c r="G16" s="291"/>
      <c r="H16" s="291"/>
      <c r="I16" s="291"/>
      <c r="J16" s="291"/>
      <c r="K16" s="291"/>
    </row>
    <row r="17" spans="1:11" ht="39" customHeight="1">
      <c r="A17" s="291" t="s">
        <v>212</v>
      </c>
      <c r="B17" s="291"/>
      <c r="C17" s="291"/>
      <c r="D17" s="291"/>
      <c r="E17" s="291"/>
      <c r="F17" s="291"/>
      <c r="G17" s="291"/>
      <c r="H17" s="291"/>
      <c r="I17" s="291"/>
      <c r="J17" s="291"/>
      <c r="K17" s="291"/>
    </row>
    <row r="18" spans="1:11" ht="39" customHeight="1">
      <c r="A18" s="291" t="s">
        <v>205</v>
      </c>
      <c r="B18" s="291"/>
      <c r="C18" s="291"/>
      <c r="D18" s="291"/>
      <c r="E18" s="291"/>
      <c r="F18" s="291"/>
      <c r="G18" s="291"/>
      <c r="H18" s="291"/>
      <c r="I18" s="291"/>
      <c r="J18" s="291"/>
      <c r="K18" s="291"/>
    </row>
    <row r="19" spans="1:11" ht="39" customHeight="1">
      <c r="A19" s="291" t="s">
        <v>206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</row>
    <row r="20" spans="1:11" ht="39" customHeight="1">
      <c r="A20" s="293" t="s">
        <v>216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</row>
    <row r="21" spans="1:11" ht="39" customHeight="1">
      <c r="A21" s="291" t="s">
        <v>207</v>
      </c>
      <c r="B21" s="291"/>
      <c r="C21" s="291"/>
      <c r="D21" s="291"/>
      <c r="E21" s="291"/>
      <c r="F21" s="291"/>
      <c r="G21" s="291"/>
      <c r="H21" s="291"/>
      <c r="I21" s="291"/>
      <c r="J21" s="291"/>
      <c r="K21" s="291"/>
    </row>
    <row r="22" spans="1:11" ht="39" customHeight="1">
      <c r="A22" s="291" t="s">
        <v>208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</row>
    <row r="23" spans="1:11" ht="39" customHeight="1">
      <c r="A23" s="291" t="s">
        <v>209</v>
      </c>
      <c r="B23" s="291"/>
      <c r="C23" s="291"/>
      <c r="D23" s="291"/>
      <c r="E23" s="291"/>
      <c r="F23" s="291"/>
      <c r="G23" s="291"/>
      <c r="H23" s="291"/>
      <c r="I23" s="291"/>
      <c r="J23" s="291"/>
      <c r="K23" s="291"/>
    </row>
    <row r="24" spans="1:11" ht="50.25" customHeight="1">
      <c r="A24" s="292" t="s">
        <v>210</v>
      </c>
      <c r="B24" s="292"/>
      <c r="C24" s="292"/>
      <c r="D24" s="292"/>
      <c r="E24" s="292"/>
      <c r="F24" s="292"/>
      <c r="G24" s="292"/>
      <c r="H24" s="292"/>
      <c r="I24" s="292"/>
      <c r="J24" s="292"/>
      <c r="K24" s="292"/>
    </row>
  </sheetData>
  <sheetProtection/>
  <mergeCells count="19"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6:K6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Z120"/>
  <sheetViews>
    <sheetView zoomScalePageLayoutView="0" workbookViewId="0" topLeftCell="A61">
      <selection activeCell="U96" sqref="U96"/>
    </sheetView>
  </sheetViews>
  <sheetFormatPr defaultColWidth="9.140625" defaultRowHeight="15"/>
  <cols>
    <col min="1" max="1" width="26.140625" style="213" customWidth="1"/>
    <col min="2" max="2" width="2.57421875" style="214" customWidth="1"/>
    <col min="3" max="3" width="7.28125" style="213" customWidth="1"/>
    <col min="4" max="4" width="7.140625" style="213" customWidth="1"/>
    <col min="5" max="5" width="6.7109375" style="213" customWidth="1"/>
    <col min="6" max="6" width="8.421875" style="213" customWidth="1"/>
    <col min="7" max="7" width="8.28125" style="213" customWidth="1"/>
    <col min="8" max="8" width="8.421875" style="213" customWidth="1"/>
    <col min="9" max="9" width="5.421875" style="213" customWidth="1"/>
    <col min="10" max="10" width="9.140625" style="213" customWidth="1"/>
    <col min="11" max="11" width="4.57421875" style="213" customWidth="1"/>
    <col min="12" max="12" width="5.28125" style="213" customWidth="1"/>
    <col min="13" max="13" width="9.57421875" style="213" customWidth="1"/>
    <col min="14" max="14" width="7.00390625" style="213" customWidth="1"/>
    <col min="15" max="15" width="8.421875" style="213" customWidth="1"/>
    <col min="16" max="16" width="4.421875" style="213" customWidth="1"/>
    <col min="17" max="17" width="4.57421875" style="213" customWidth="1"/>
    <col min="18" max="18" width="4.421875" style="213" customWidth="1"/>
    <col min="19" max="19" width="8.8515625" style="213" customWidth="1"/>
    <col min="20" max="20" width="5.28125" style="213" customWidth="1"/>
    <col min="21" max="22" width="4.28125" style="213" customWidth="1"/>
    <col min="23" max="23" width="7.00390625" style="213" customWidth="1"/>
    <col min="24" max="24" width="4.57421875" style="213" customWidth="1"/>
    <col min="25" max="26" width="4.8515625" style="213" customWidth="1"/>
    <col min="27" max="16384" width="9.140625" style="213" customWidth="1"/>
  </cols>
  <sheetData>
    <row r="1" spans="22:26" ht="15">
      <c r="V1" s="345" t="s">
        <v>0</v>
      </c>
      <c r="W1" s="346"/>
      <c r="X1" s="346"/>
      <c r="Y1" s="346"/>
      <c r="Z1" s="346"/>
    </row>
    <row r="2" spans="1:25" s="115" customFormat="1" ht="18.75" customHeight="1">
      <c r="A2" s="300" t="s">
        <v>1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1" t="s">
        <v>228</v>
      </c>
      <c r="M2" s="211" t="s">
        <v>2</v>
      </c>
      <c r="O2" s="2">
        <v>12</v>
      </c>
      <c r="P2" s="300" t="s">
        <v>237</v>
      </c>
      <c r="Q2" s="300"/>
      <c r="R2" s="300"/>
      <c r="S2" s="300"/>
      <c r="T2" s="300"/>
      <c r="U2" s="238"/>
      <c r="V2" s="239"/>
      <c r="W2" s="239"/>
      <c r="X2" s="361" t="s">
        <v>199</v>
      </c>
      <c r="Y2" s="361"/>
    </row>
    <row r="3" spans="1:23" ht="12.75" customHeight="1" thickBot="1">
      <c r="A3" s="216"/>
      <c r="B3" s="217"/>
      <c r="C3" s="216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>
      <c r="A4" s="302" t="s">
        <v>218</v>
      </c>
      <c r="B4" s="303"/>
      <c r="C4" s="308" t="s">
        <v>3</v>
      </c>
      <c r="D4" s="308" t="s">
        <v>4</v>
      </c>
      <c r="E4" s="312" t="s">
        <v>5</v>
      </c>
      <c r="F4" s="314" t="s">
        <v>6</v>
      </c>
      <c r="G4" s="316" t="s">
        <v>7</v>
      </c>
      <c r="H4" s="372" t="s">
        <v>8</v>
      </c>
      <c r="I4" s="334"/>
      <c r="J4" s="334"/>
      <c r="K4" s="334"/>
      <c r="L4" s="334"/>
      <c r="M4" s="373"/>
      <c r="N4" s="373"/>
      <c r="O4" s="331" t="s">
        <v>9</v>
      </c>
      <c r="P4" s="333" t="s">
        <v>10</v>
      </c>
      <c r="Q4" s="334"/>
      <c r="R4" s="334"/>
      <c r="S4" s="331" t="s">
        <v>11</v>
      </c>
      <c r="T4" s="333" t="s">
        <v>12</v>
      </c>
      <c r="U4" s="366"/>
      <c r="V4" s="367"/>
      <c r="W4" s="363" t="s">
        <v>13</v>
      </c>
      <c r="X4" s="347" t="s">
        <v>14</v>
      </c>
      <c r="Y4" s="348"/>
      <c r="Z4" s="349"/>
    </row>
    <row r="5" spans="1:26" ht="12.75" customHeight="1" thickBot="1">
      <c r="A5" s="304"/>
      <c r="B5" s="305"/>
      <c r="C5" s="309"/>
      <c r="D5" s="311"/>
      <c r="E5" s="313"/>
      <c r="F5" s="315"/>
      <c r="G5" s="317"/>
      <c r="H5" s="319" t="s">
        <v>15</v>
      </c>
      <c r="I5" s="320"/>
      <c r="J5" s="320"/>
      <c r="K5" s="320"/>
      <c r="L5" s="321"/>
      <c r="M5" s="322" t="s">
        <v>16</v>
      </c>
      <c r="N5" s="322"/>
      <c r="O5" s="332"/>
      <c r="P5" s="335"/>
      <c r="Q5" s="335"/>
      <c r="R5" s="335"/>
      <c r="S5" s="365"/>
      <c r="T5" s="368"/>
      <c r="U5" s="368"/>
      <c r="V5" s="369"/>
      <c r="W5" s="364"/>
      <c r="X5" s="350"/>
      <c r="Y5" s="351"/>
      <c r="Z5" s="352"/>
    </row>
    <row r="6" spans="1:26" ht="24" customHeight="1" thickBot="1">
      <c r="A6" s="304"/>
      <c r="B6" s="305"/>
      <c r="C6" s="309"/>
      <c r="D6" s="311"/>
      <c r="E6" s="313"/>
      <c r="F6" s="315"/>
      <c r="G6" s="317"/>
      <c r="H6" s="323" t="s">
        <v>17</v>
      </c>
      <c r="I6" s="326" t="s">
        <v>18</v>
      </c>
      <c r="J6" s="327"/>
      <c r="K6" s="327"/>
      <c r="L6" s="328"/>
      <c r="M6" s="329" t="s">
        <v>19</v>
      </c>
      <c r="N6" s="218" t="s">
        <v>20</v>
      </c>
      <c r="O6" s="332"/>
      <c r="P6" s="336" t="s">
        <v>21</v>
      </c>
      <c r="Q6" s="338" t="s">
        <v>22</v>
      </c>
      <c r="R6" s="340" t="s">
        <v>23</v>
      </c>
      <c r="S6" s="365"/>
      <c r="T6" s="370"/>
      <c r="U6" s="370"/>
      <c r="V6" s="371"/>
      <c r="W6" s="364"/>
      <c r="X6" s="362" t="s">
        <v>24</v>
      </c>
      <c r="Y6" s="353" t="s">
        <v>25</v>
      </c>
      <c r="Z6" s="355" t="s">
        <v>26</v>
      </c>
    </row>
    <row r="7" spans="1:26" ht="12.75" customHeight="1">
      <c r="A7" s="304"/>
      <c r="B7" s="305"/>
      <c r="C7" s="309"/>
      <c r="D7" s="311"/>
      <c r="E7" s="313"/>
      <c r="F7" s="315"/>
      <c r="G7" s="317"/>
      <c r="H7" s="324"/>
      <c r="I7" s="382" t="s">
        <v>27</v>
      </c>
      <c r="J7" s="382" t="s">
        <v>28</v>
      </c>
      <c r="K7" s="385" t="s">
        <v>29</v>
      </c>
      <c r="L7" s="342" t="s">
        <v>30</v>
      </c>
      <c r="M7" s="330"/>
      <c r="N7" s="387" t="s">
        <v>31</v>
      </c>
      <c r="O7" s="332"/>
      <c r="P7" s="337"/>
      <c r="Q7" s="339"/>
      <c r="R7" s="341"/>
      <c r="S7" s="365"/>
      <c r="T7" s="357" t="s">
        <v>21</v>
      </c>
      <c r="U7" s="358" t="s">
        <v>22</v>
      </c>
      <c r="V7" s="359" t="s">
        <v>23</v>
      </c>
      <c r="W7" s="364"/>
      <c r="X7" s="362"/>
      <c r="Y7" s="354"/>
      <c r="Z7" s="356"/>
    </row>
    <row r="8" spans="1:26" ht="12.75" customHeight="1">
      <c r="A8" s="304"/>
      <c r="B8" s="305"/>
      <c r="C8" s="309"/>
      <c r="D8" s="311"/>
      <c r="E8" s="313"/>
      <c r="F8" s="315"/>
      <c r="G8" s="317"/>
      <c r="H8" s="324"/>
      <c r="I8" s="383"/>
      <c r="J8" s="383"/>
      <c r="K8" s="385"/>
      <c r="L8" s="343"/>
      <c r="M8" s="330"/>
      <c r="N8" s="387"/>
      <c r="O8" s="332"/>
      <c r="P8" s="337"/>
      <c r="Q8" s="339"/>
      <c r="R8" s="341"/>
      <c r="S8" s="365"/>
      <c r="T8" s="337"/>
      <c r="U8" s="358"/>
      <c r="V8" s="360"/>
      <c r="W8" s="364"/>
      <c r="X8" s="362"/>
      <c r="Y8" s="354"/>
      <c r="Z8" s="356"/>
    </row>
    <row r="9" spans="1:26" ht="36" customHeight="1" thickBot="1">
      <c r="A9" s="306"/>
      <c r="B9" s="307"/>
      <c r="C9" s="310"/>
      <c r="D9" s="311"/>
      <c r="E9" s="313"/>
      <c r="F9" s="315"/>
      <c r="G9" s="318"/>
      <c r="H9" s="325"/>
      <c r="I9" s="384"/>
      <c r="J9" s="384"/>
      <c r="K9" s="386"/>
      <c r="L9" s="344"/>
      <c r="M9" s="330"/>
      <c r="N9" s="387"/>
      <c r="O9" s="332"/>
      <c r="P9" s="337"/>
      <c r="Q9" s="339"/>
      <c r="R9" s="341"/>
      <c r="S9" s="365"/>
      <c r="T9" s="337"/>
      <c r="U9" s="358"/>
      <c r="V9" s="360"/>
      <c r="W9" s="364"/>
      <c r="X9" s="362"/>
      <c r="Y9" s="354"/>
      <c r="Z9" s="356"/>
    </row>
    <row r="10" spans="1:26" ht="12.75" customHeight="1" thickBot="1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>
      <c r="A11" s="374" t="s">
        <v>49</v>
      </c>
      <c r="B11" s="377" t="s">
        <v>50</v>
      </c>
      <c r="C11" s="3">
        <v>2019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aca="true" t="shared" si="0" ref="E11:Z13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>
      <c r="A12" s="375"/>
      <c r="B12" s="378"/>
      <c r="C12" s="9">
        <v>2020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>
      <c r="A13" s="376"/>
      <c r="B13" s="379"/>
      <c r="C13" s="13">
        <v>2021</v>
      </c>
      <c r="D13" s="14">
        <f>D16+D19+D22+D25+D28+D31+D34+D37+D40+D43+D46+D49+D52+D55</f>
        <v>54</v>
      </c>
      <c r="E13" s="15">
        <f t="shared" si="0"/>
        <v>313</v>
      </c>
      <c r="F13" s="16">
        <f t="shared" si="0"/>
        <v>6</v>
      </c>
      <c r="G13" s="17">
        <f t="shared" si="0"/>
        <v>367</v>
      </c>
      <c r="H13" s="18">
        <f t="shared" si="0"/>
        <v>211</v>
      </c>
      <c r="I13" s="14">
        <f t="shared" si="0"/>
        <v>7</v>
      </c>
      <c r="J13" s="15">
        <f t="shared" si="0"/>
        <v>64</v>
      </c>
      <c r="K13" s="15">
        <f t="shared" si="0"/>
        <v>103</v>
      </c>
      <c r="L13" s="15">
        <f>L16+L19+L22+L25+L28+L31+L34+L37+L40+L43+L46+L49+L52+L55</f>
        <v>37</v>
      </c>
      <c r="M13" s="15">
        <f t="shared" si="0"/>
        <v>107</v>
      </c>
      <c r="N13" s="16">
        <f t="shared" si="0"/>
        <v>0</v>
      </c>
      <c r="O13" s="18">
        <f t="shared" si="0"/>
        <v>318</v>
      </c>
      <c r="P13" s="14">
        <f t="shared" si="0"/>
        <v>129</v>
      </c>
      <c r="Q13" s="15">
        <f t="shared" si="0"/>
        <v>118</v>
      </c>
      <c r="R13" s="16">
        <f t="shared" si="0"/>
        <v>71</v>
      </c>
      <c r="S13" s="18">
        <f t="shared" si="0"/>
        <v>49</v>
      </c>
      <c r="T13" s="14">
        <f t="shared" si="0"/>
        <v>318</v>
      </c>
      <c r="U13" s="15">
        <f t="shared" si="0"/>
        <v>0</v>
      </c>
      <c r="V13" s="16">
        <f t="shared" si="0"/>
        <v>0</v>
      </c>
      <c r="W13" s="18">
        <f t="shared" si="0"/>
        <v>120</v>
      </c>
      <c r="X13" s="14">
        <f t="shared" si="0"/>
        <v>84</v>
      </c>
      <c r="Y13" s="15">
        <f t="shared" si="0"/>
        <v>23</v>
      </c>
      <c r="Z13" s="19">
        <f t="shared" si="0"/>
        <v>2</v>
      </c>
    </row>
    <row r="14" spans="1:26" ht="12.75" customHeight="1">
      <c r="A14" s="377" t="s">
        <v>51</v>
      </c>
      <c r="B14" s="377" t="s">
        <v>52</v>
      </c>
      <c r="C14" s="3">
        <v>2019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aca="true" t="shared" si="1" ref="O14:O64">H14+M14</f>
        <v>0</v>
      </c>
      <c r="P14" s="20"/>
      <c r="Q14" s="22"/>
      <c r="R14" s="21"/>
      <c r="S14" s="6">
        <f aca="true" t="shared" si="2" ref="S14:S63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>
      <c r="A15" s="380"/>
      <c r="B15" s="378"/>
      <c r="C15" s="9">
        <v>2020</v>
      </c>
      <c r="D15" s="20"/>
      <c r="E15" s="21"/>
      <c r="F15" s="27"/>
      <c r="G15" s="5">
        <f>D15+E15</f>
        <v>0</v>
      </c>
      <c r="H15" s="6">
        <f aca="true" t="shared" si="3" ref="H15:H64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>
      <c r="A16" s="381"/>
      <c r="B16" s="379"/>
      <c r="C16" s="13">
        <v>2021</v>
      </c>
      <c r="D16" s="223">
        <f>'2. Приложение 2'!E9</f>
        <v>1</v>
      </c>
      <c r="E16" s="223">
        <f>'2. Приложение 2'!W9</f>
        <v>3</v>
      </c>
      <c r="F16" s="188"/>
      <c r="G16" s="17">
        <f>D16+E16</f>
        <v>4</v>
      </c>
      <c r="H16" s="18">
        <f t="shared" si="3"/>
        <v>2</v>
      </c>
      <c r="I16" s="189">
        <v>1</v>
      </c>
      <c r="J16" s="190"/>
      <c r="K16" s="190">
        <v>1</v>
      </c>
      <c r="L16" s="191"/>
      <c r="M16" s="210">
        <f>'2. Приложение 2'!CQ9</f>
        <v>1</v>
      </c>
      <c r="N16" s="192"/>
      <c r="O16" s="18">
        <f t="shared" si="1"/>
        <v>3</v>
      </c>
      <c r="P16" s="189"/>
      <c r="Q16" s="190">
        <v>3</v>
      </c>
      <c r="R16" s="192"/>
      <c r="S16" s="35">
        <f>G16-O16</f>
        <v>1</v>
      </c>
      <c r="T16" s="189">
        <v>3</v>
      </c>
      <c r="U16" s="190"/>
      <c r="V16" s="188"/>
      <c r="W16" s="193">
        <v>2</v>
      </c>
      <c r="X16" s="194">
        <v>2</v>
      </c>
      <c r="Y16" s="195">
        <v>1</v>
      </c>
      <c r="Z16" s="196"/>
    </row>
    <row r="17" spans="1:26" ht="12.75" customHeight="1">
      <c r="A17" s="388" t="s">
        <v>53</v>
      </c>
      <c r="B17" s="391" t="s">
        <v>54</v>
      </c>
      <c r="C17" s="3">
        <v>2019</v>
      </c>
      <c r="D17" s="36"/>
      <c r="E17" s="37"/>
      <c r="F17" s="37"/>
      <c r="G17" s="38">
        <f aca="true" t="shared" si="4" ref="G17:G61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>
      <c r="A18" s="389"/>
      <c r="B18" s="392"/>
      <c r="C18" s="9">
        <v>2020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>
      <c r="A19" s="390"/>
      <c r="B19" s="393"/>
      <c r="C19" s="13">
        <v>2021</v>
      </c>
      <c r="D19" s="223">
        <f>'2. Приложение 2'!F9</f>
        <v>0</v>
      </c>
      <c r="E19" s="223">
        <f>'2. Приложение 2'!X9</f>
        <v>0</v>
      </c>
      <c r="F19" s="188"/>
      <c r="G19" s="17">
        <f t="shared" si="4"/>
        <v>0</v>
      </c>
      <c r="H19" s="18">
        <f t="shared" si="3"/>
        <v>0</v>
      </c>
      <c r="I19" s="189"/>
      <c r="J19" s="190"/>
      <c r="K19" s="190"/>
      <c r="L19" s="190"/>
      <c r="M19" s="210">
        <f>'2. Приложение 2'!CR9</f>
        <v>0</v>
      </c>
      <c r="N19" s="188"/>
      <c r="O19" s="18">
        <f t="shared" si="1"/>
        <v>0</v>
      </c>
      <c r="P19" s="189"/>
      <c r="Q19" s="190"/>
      <c r="R19" s="188"/>
      <c r="S19" s="18">
        <f t="shared" si="2"/>
        <v>0</v>
      </c>
      <c r="T19" s="189"/>
      <c r="U19" s="190"/>
      <c r="V19" s="188"/>
      <c r="W19" s="193"/>
      <c r="X19" s="189"/>
      <c r="Y19" s="190"/>
      <c r="Z19" s="197"/>
    </row>
    <row r="20" spans="1:26" ht="12.75" customHeight="1">
      <c r="A20" s="394" t="s">
        <v>55</v>
      </c>
      <c r="B20" s="397" t="s">
        <v>56</v>
      </c>
      <c r="C20" s="3">
        <v>2019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>
      <c r="A21" s="395"/>
      <c r="B21" s="398"/>
      <c r="C21" s="9">
        <v>2020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>
      <c r="A22" s="396"/>
      <c r="B22" s="399"/>
      <c r="C22" s="13">
        <v>2021</v>
      </c>
      <c r="D22" s="224">
        <f>'2. Приложение 2'!G9</f>
        <v>7</v>
      </c>
      <c r="E22" s="224">
        <f>'2. Приложение 2'!Y9</f>
        <v>26</v>
      </c>
      <c r="F22" s="192">
        <v>1</v>
      </c>
      <c r="G22" s="17">
        <f t="shared" si="4"/>
        <v>33</v>
      </c>
      <c r="H22" s="18">
        <f t="shared" si="3"/>
        <v>16</v>
      </c>
      <c r="I22" s="198"/>
      <c r="J22" s="191">
        <v>3</v>
      </c>
      <c r="K22" s="191">
        <v>13</v>
      </c>
      <c r="L22" s="191"/>
      <c r="M22" s="210">
        <f>'2. Приложение 2'!CS9</f>
        <v>11</v>
      </c>
      <c r="N22" s="192"/>
      <c r="O22" s="18">
        <f t="shared" si="1"/>
        <v>27</v>
      </c>
      <c r="P22" s="198">
        <v>11</v>
      </c>
      <c r="Q22" s="191">
        <v>10</v>
      </c>
      <c r="R22" s="192">
        <v>6</v>
      </c>
      <c r="S22" s="18">
        <f t="shared" si="2"/>
        <v>6</v>
      </c>
      <c r="T22" s="198">
        <v>27</v>
      </c>
      <c r="U22" s="191"/>
      <c r="V22" s="192"/>
      <c r="W22" s="199">
        <v>6</v>
      </c>
      <c r="X22" s="198">
        <v>2</v>
      </c>
      <c r="Y22" s="191">
        <v>3</v>
      </c>
      <c r="Z22" s="200">
        <v>1</v>
      </c>
    </row>
    <row r="23" spans="1:26" ht="12.75" customHeight="1">
      <c r="A23" s="394" t="s">
        <v>57</v>
      </c>
      <c r="B23" s="397" t="s">
        <v>58</v>
      </c>
      <c r="C23" s="3">
        <v>2019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>
      <c r="A24" s="395"/>
      <c r="B24" s="398"/>
      <c r="C24" s="9">
        <v>2020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>
      <c r="A25" s="396"/>
      <c r="B25" s="399"/>
      <c r="C25" s="13">
        <v>2021</v>
      </c>
      <c r="D25" s="223">
        <f>'2. Приложение 2'!H9</f>
        <v>9</v>
      </c>
      <c r="E25" s="223">
        <f>'2. Приложение 2'!Z9</f>
        <v>26</v>
      </c>
      <c r="F25" s="188">
        <v>1</v>
      </c>
      <c r="G25" s="17">
        <f t="shared" si="4"/>
        <v>35</v>
      </c>
      <c r="H25" s="18">
        <f t="shared" si="3"/>
        <v>17</v>
      </c>
      <c r="I25" s="189">
        <v>1</v>
      </c>
      <c r="J25" s="190">
        <v>6</v>
      </c>
      <c r="K25" s="190">
        <v>10</v>
      </c>
      <c r="L25" s="190"/>
      <c r="M25" s="210">
        <f>'2. Приложение 2'!CT9</f>
        <v>12</v>
      </c>
      <c r="N25" s="188"/>
      <c r="O25" s="18">
        <f t="shared" si="1"/>
        <v>29</v>
      </c>
      <c r="P25" s="189">
        <v>4</v>
      </c>
      <c r="Q25" s="190">
        <v>8</v>
      </c>
      <c r="R25" s="188">
        <v>17</v>
      </c>
      <c r="S25" s="18">
        <f t="shared" si="2"/>
        <v>6</v>
      </c>
      <c r="T25" s="189">
        <v>29</v>
      </c>
      <c r="U25" s="190"/>
      <c r="V25" s="188"/>
      <c r="W25" s="193">
        <v>18</v>
      </c>
      <c r="X25" s="189">
        <v>10</v>
      </c>
      <c r="Y25" s="190">
        <v>4</v>
      </c>
      <c r="Z25" s="197"/>
    </row>
    <row r="26" spans="1:26" ht="12.75" customHeight="1">
      <c r="A26" s="394" t="s">
        <v>59</v>
      </c>
      <c r="B26" s="397" t="s">
        <v>60</v>
      </c>
      <c r="C26" s="3">
        <v>2019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>
      <c r="A27" s="395"/>
      <c r="B27" s="398"/>
      <c r="C27" s="9">
        <v>2020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>
      <c r="A28" s="396"/>
      <c r="B28" s="399"/>
      <c r="C28" s="13">
        <v>2021</v>
      </c>
      <c r="D28" s="224">
        <f>'2. Приложение 2'!I9</f>
        <v>0</v>
      </c>
      <c r="E28" s="224">
        <f>'2. Приложение 2'!AA9</f>
        <v>0</v>
      </c>
      <c r="F28" s="192"/>
      <c r="G28" s="17">
        <f t="shared" si="4"/>
        <v>0</v>
      </c>
      <c r="H28" s="18">
        <f t="shared" si="3"/>
        <v>0</v>
      </c>
      <c r="I28" s="198"/>
      <c r="J28" s="191"/>
      <c r="K28" s="191"/>
      <c r="L28" s="191"/>
      <c r="M28" s="210">
        <f>'2. Приложение 2'!CU9</f>
        <v>0</v>
      </c>
      <c r="N28" s="192"/>
      <c r="O28" s="18">
        <f t="shared" si="1"/>
        <v>0</v>
      </c>
      <c r="P28" s="198"/>
      <c r="Q28" s="191"/>
      <c r="R28" s="192"/>
      <c r="S28" s="18">
        <f t="shared" si="2"/>
        <v>0</v>
      </c>
      <c r="T28" s="198"/>
      <c r="U28" s="191"/>
      <c r="V28" s="192"/>
      <c r="W28" s="199"/>
      <c r="X28" s="198"/>
      <c r="Y28" s="191"/>
      <c r="Z28" s="200"/>
    </row>
    <row r="29" spans="1:26" ht="12.75" customHeight="1">
      <c r="A29" s="394" t="s">
        <v>61</v>
      </c>
      <c r="B29" s="397" t="s">
        <v>62</v>
      </c>
      <c r="C29" s="3">
        <v>2019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>
      <c r="A30" s="395"/>
      <c r="B30" s="398"/>
      <c r="C30" s="9">
        <v>2020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>
      <c r="A31" s="396"/>
      <c r="B31" s="399"/>
      <c r="C31" s="13">
        <v>2021</v>
      </c>
      <c r="D31" s="223">
        <f>'2. Приложение 2'!J9</f>
        <v>2</v>
      </c>
      <c r="E31" s="223">
        <f>'2. Приложение 2'!AB9</f>
        <v>26</v>
      </c>
      <c r="F31" s="188"/>
      <c r="G31" s="17">
        <f t="shared" si="4"/>
        <v>28</v>
      </c>
      <c r="H31" s="18">
        <f t="shared" si="3"/>
        <v>16</v>
      </c>
      <c r="I31" s="189">
        <v>2</v>
      </c>
      <c r="J31" s="190">
        <v>4</v>
      </c>
      <c r="K31" s="190">
        <v>10</v>
      </c>
      <c r="L31" s="190"/>
      <c r="M31" s="210">
        <f>'2. Приложение 2'!CV9</f>
        <v>7</v>
      </c>
      <c r="N31" s="188"/>
      <c r="O31" s="18">
        <f t="shared" si="1"/>
        <v>23</v>
      </c>
      <c r="P31" s="189">
        <v>8</v>
      </c>
      <c r="Q31" s="190">
        <v>10</v>
      </c>
      <c r="R31" s="197">
        <v>5</v>
      </c>
      <c r="S31" s="18">
        <f t="shared" si="2"/>
        <v>5</v>
      </c>
      <c r="T31" s="189">
        <v>23</v>
      </c>
      <c r="U31" s="190"/>
      <c r="V31" s="188"/>
      <c r="W31" s="193">
        <v>5</v>
      </c>
      <c r="X31" s="189">
        <v>3</v>
      </c>
      <c r="Y31" s="190">
        <v>2</v>
      </c>
      <c r="Z31" s="197"/>
    </row>
    <row r="32" spans="1:26" ht="12.75" customHeight="1">
      <c r="A32" s="394" t="s">
        <v>63</v>
      </c>
      <c r="B32" s="397" t="s">
        <v>64</v>
      </c>
      <c r="C32" s="3">
        <v>2019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>
      <c r="A33" s="395"/>
      <c r="B33" s="398"/>
      <c r="C33" s="9">
        <v>2020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>
      <c r="A34" s="396"/>
      <c r="B34" s="399"/>
      <c r="C34" s="13">
        <v>2021</v>
      </c>
      <c r="D34" s="223">
        <f>'2. Приложение 2'!K9</f>
        <v>5</v>
      </c>
      <c r="E34" s="223">
        <f>'2. Приложение 2'!AC9</f>
        <v>13</v>
      </c>
      <c r="F34" s="192">
        <v>1</v>
      </c>
      <c r="G34" s="17">
        <f t="shared" si="4"/>
        <v>18</v>
      </c>
      <c r="H34" s="18">
        <f t="shared" si="3"/>
        <v>9</v>
      </c>
      <c r="I34" s="198"/>
      <c r="J34" s="191">
        <v>2</v>
      </c>
      <c r="K34" s="191">
        <v>7</v>
      </c>
      <c r="L34" s="191"/>
      <c r="M34" s="210">
        <f>'2. Приложение 2'!CW9</f>
        <v>7</v>
      </c>
      <c r="N34" s="192"/>
      <c r="O34" s="18">
        <f t="shared" si="1"/>
        <v>16</v>
      </c>
      <c r="P34" s="198">
        <v>4</v>
      </c>
      <c r="Q34" s="191">
        <v>5</v>
      </c>
      <c r="R34" s="192">
        <v>7</v>
      </c>
      <c r="S34" s="18">
        <f t="shared" si="2"/>
        <v>2</v>
      </c>
      <c r="T34" s="198">
        <v>16</v>
      </c>
      <c r="U34" s="191"/>
      <c r="V34" s="192"/>
      <c r="W34" s="199">
        <v>7</v>
      </c>
      <c r="X34" s="198">
        <v>8</v>
      </c>
      <c r="Y34" s="191">
        <v>1</v>
      </c>
      <c r="Z34" s="200"/>
    </row>
    <row r="35" spans="1:26" ht="12.75" customHeight="1">
      <c r="A35" s="394" t="s">
        <v>65</v>
      </c>
      <c r="B35" s="397" t="s">
        <v>66</v>
      </c>
      <c r="C35" s="3">
        <v>2019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>
      <c r="A36" s="395"/>
      <c r="B36" s="398"/>
      <c r="C36" s="9">
        <v>2020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>
      <c r="A37" s="396"/>
      <c r="B37" s="399"/>
      <c r="C37" s="13">
        <v>2021</v>
      </c>
      <c r="D37" s="223">
        <f>'2. Приложение 2'!L9</f>
        <v>2</v>
      </c>
      <c r="E37" s="223">
        <f>'2. Приложение 2'!AD9</f>
        <v>53</v>
      </c>
      <c r="F37" s="188"/>
      <c r="G37" s="17">
        <f t="shared" si="4"/>
        <v>55</v>
      </c>
      <c r="H37" s="18">
        <f t="shared" si="3"/>
        <v>29</v>
      </c>
      <c r="I37" s="206"/>
      <c r="J37" s="190">
        <v>4</v>
      </c>
      <c r="K37" s="190">
        <v>25</v>
      </c>
      <c r="L37" s="190"/>
      <c r="M37" s="210">
        <f>'2. Приложение 2'!CX9</f>
        <v>23</v>
      </c>
      <c r="N37" s="188"/>
      <c r="O37" s="18">
        <f t="shared" si="1"/>
        <v>52</v>
      </c>
      <c r="P37" s="189">
        <v>7</v>
      </c>
      <c r="Q37" s="190">
        <v>38</v>
      </c>
      <c r="R37" s="197">
        <v>7</v>
      </c>
      <c r="S37" s="18">
        <f t="shared" si="2"/>
        <v>3</v>
      </c>
      <c r="T37" s="189">
        <v>52</v>
      </c>
      <c r="U37" s="190"/>
      <c r="V37" s="188"/>
      <c r="W37" s="193">
        <v>23</v>
      </c>
      <c r="X37" s="189">
        <v>24</v>
      </c>
      <c r="Y37" s="190"/>
      <c r="Z37" s="197"/>
    </row>
    <row r="38" spans="1:26" ht="12.75" customHeight="1">
      <c r="A38" s="397" t="s">
        <v>67</v>
      </c>
      <c r="B38" s="397" t="s">
        <v>68</v>
      </c>
      <c r="C38" s="3">
        <v>2019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>
      <c r="A39" s="400"/>
      <c r="B39" s="398"/>
      <c r="C39" s="9">
        <v>2020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>
      <c r="A40" s="401"/>
      <c r="B40" s="398"/>
      <c r="C40" s="13">
        <v>2021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/>
      <c r="Y40" s="191"/>
      <c r="Z40" s="200"/>
    </row>
    <row r="41" spans="1:26" ht="12.75" customHeight="1">
      <c r="A41" s="377" t="s">
        <v>69</v>
      </c>
      <c r="B41" s="397" t="s">
        <v>70</v>
      </c>
      <c r="C41" s="3">
        <v>2019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>
      <c r="A42" s="378"/>
      <c r="B42" s="398"/>
      <c r="C42" s="9">
        <v>2020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>
      <c r="A43" s="379"/>
      <c r="B43" s="399"/>
      <c r="C43" s="13">
        <v>2021</v>
      </c>
      <c r="D43" s="223">
        <f>'2. Приложение 2'!N9</f>
        <v>4</v>
      </c>
      <c r="E43" s="223">
        <f>'2. Приложение 2'!AF9</f>
        <v>18</v>
      </c>
      <c r="F43" s="188">
        <v>1</v>
      </c>
      <c r="G43" s="17">
        <f t="shared" si="4"/>
        <v>22</v>
      </c>
      <c r="H43" s="18">
        <f t="shared" si="3"/>
        <v>8</v>
      </c>
      <c r="I43" s="198"/>
      <c r="J43" s="191">
        <v>3</v>
      </c>
      <c r="K43" s="191">
        <v>5</v>
      </c>
      <c r="L43" s="191"/>
      <c r="M43" s="210">
        <f>'2. Приложение 2'!CZ9</f>
        <v>8</v>
      </c>
      <c r="N43" s="192"/>
      <c r="O43" s="18">
        <f t="shared" si="1"/>
        <v>16</v>
      </c>
      <c r="P43" s="198">
        <v>6</v>
      </c>
      <c r="Q43" s="191">
        <v>3</v>
      </c>
      <c r="R43" s="192">
        <v>7</v>
      </c>
      <c r="S43" s="18">
        <f>G43-O43</f>
        <v>6</v>
      </c>
      <c r="T43" s="189">
        <v>16</v>
      </c>
      <c r="U43" s="190"/>
      <c r="V43" s="188"/>
      <c r="W43" s="193">
        <v>19</v>
      </c>
      <c r="X43" s="189">
        <v>10</v>
      </c>
      <c r="Y43" s="190">
        <v>1</v>
      </c>
      <c r="Z43" s="197"/>
    </row>
    <row r="44" spans="1:26" ht="12.75" customHeight="1">
      <c r="A44" s="377" t="s">
        <v>71</v>
      </c>
      <c r="B44" s="397" t="s">
        <v>72</v>
      </c>
      <c r="C44" s="3">
        <v>2019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>
      <c r="A45" s="380"/>
      <c r="B45" s="398"/>
      <c r="C45" s="9">
        <v>2020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>
      <c r="A46" s="381"/>
      <c r="B46" s="399"/>
      <c r="C46" s="13">
        <v>2021</v>
      </c>
      <c r="D46" s="223">
        <f>'2. Приложение 2'!O9</f>
        <v>0</v>
      </c>
      <c r="E46" s="223">
        <f>'2. Приложение 2'!AG9</f>
        <v>2</v>
      </c>
      <c r="F46" s="188"/>
      <c r="G46" s="17">
        <f t="shared" si="4"/>
        <v>2</v>
      </c>
      <c r="H46" s="18">
        <f t="shared" si="3"/>
        <v>0</v>
      </c>
      <c r="I46" s="198"/>
      <c r="J46" s="191"/>
      <c r="K46" s="191"/>
      <c r="L46" s="191"/>
      <c r="M46" s="210">
        <f>'2. Приложение 2'!DA9</f>
        <v>1</v>
      </c>
      <c r="N46" s="192"/>
      <c r="O46" s="18">
        <f>H46+M46</f>
        <v>1</v>
      </c>
      <c r="P46" s="198">
        <v>1</v>
      </c>
      <c r="Q46" s="191"/>
      <c r="R46" s="192"/>
      <c r="S46" s="18">
        <f t="shared" si="2"/>
        <v>1</v>
      </c>
      <c r="T46" s="189">
        <v>1</v>
      </c>
      <c r="U46" s="190"/>
      <c r="V46" s="188"/>
      <c r="W46" s="193"/>
      <c r="X46" s="189"/>
      <c r="Y46" s="190"/>
      <c r="Z46" s="197"/>
    </row>
    <row r="47" spans="1:26" ht="12.75" customHeight="1">
      <c r="A47" s="402" t="s">
        <v>73</v>
      </c>
      <c r="B47" s="397" t="s">
        <v>74</v>
      </c>
      <c r="C47" s="3">
        <v>2019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>
      <c r="A48" s="403"/>
      <c r="B48" s="398"/>
      <c r="C48" s="9">
        <v>2020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>
      <c r="A49" s="404"/>
      <c r="B49" s="399"/>
      <c r="C49" s="13">
        <v>2021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>
      <c r="A50" s="405" t="s">
        <v>75</v>
      </c>
      <c r="B50" s="397" t="s">
        <v>76</v>
      </c>
      <c r="C50" s="3">
        <v>2019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>
      <c r="A51" s="403"/>
      <c r="B51" s="398"/>
      <c r="C51" s="9">
        <v>2020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>
      <c r="A52" s="404"/>
      <c r="B52" s="399"/>
      <c r="C52" s="13">
        <v>2021</v>
      </c>
      <c r="D52" s="223">
        <f>'2. Приложение 2'!Q9</f>
        <v>24</v>
      </c>
      <c r="E52" s="223">
        <f>'2. Приложение 2'!AI9</f>
        <v>77</v>
      </c>
      <c r="F52" s="192">
        <v>2</v>
      </c>
      <c r="G52" s="17">
        <f t="shared" si="4"/>
        <v>101</v>
      </c>
      <c r="H52" s="18">
        <f t="shared" si="3"/>
        <v>67</v>
      </c>
      <c r="I52" s="198">
        <v>3</v>
      </c>
      <c r="J52" s="191">
        <v>36</v>
      </c>
      <c r="K52" s="191">
        <v>28</v>
      </c>
      <c r="L52" s="191"/>
      <c r="M52" s="210">
        <f>'2. Приложение 2'!DC9</f>
        <v>15</v>
      </c>
      <c r="N52" s="192"/>
      <c r="O52" s="18">
        <f t="shared" si="1"/>
        <v>82</v>
      </c>
      <c r="P52" s="198">
        <v>19</v>
      </c>
      <c r="Q52" s="191">
        <v>41</v>
      </c>
      <c r="R52" s="192">
        <v>22</v>
      </c>
      <c r="S52" s="18">
        <f t="shared" si="2"/>
        <v>19</v>
      </c>
      <c r="T52" s="198">
        <v>82</v>
      </c>
      <c r="U52" s="191"/>
      <c r="V52" s="192"/>
      <c r="W52" s="199">
        <v>38</v>
      </c>
      <c r="X52" s="194">
        <v>24</v>
      </c>
      <c r="Y52" s="195">
        <v>11</v>
      </c>
      <c r="Z52" s="196">
        <v>1</v>
      </c>
    </row>
    <row r="53" spans="1:26" ht="12.75" customHeight="1">
      <c r="A53" s="405" t="s">
        <v>77</v>
      </c>
      <c r="B53" s="397" t="s">
        <v>78</v>
      </c>
      <c r="C53" s="3">
        <v>2019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>
      <c r="A54" s="403"/>
      <c r="B54" s="398"/>
      <c r="C54" s="9">
        <v>2020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>
      <c r="A55" s="404"/>
      <c r="B55" s="399"/>
      <c r="C55" s="13">
        <v>2021</v>
      </c>
      <c r="D55" s="223">
        <f>'2. Приложение 2'!R9</f>
        <v>0</v>
      </c>
      <c r="E55" s="223">
        <f>'2. Приложение 2'!AJ9</f>
        <v>69</v>
      </c>
      <c r="F55" s="188"/>
      <c r="G55" s="17">
        <f t="shared" si="4"/>
        <v>69</v>
      </c>
      <c r="H55" s="18">
        <f t="shared" si="3"/>
        <v>47</v>
      </c>
      <c r="I55" s="206"/>
      <c r="J55" s="190">
        <v>6</v>
      </c>
      <c r="K55" s="190">
        <v>4</v>
      </c>
      <c r="L55" s="190">
        <v>37</v>
      </c>
      <c r="M55" s="210">
        <f>'2. Приложение 2'!DD9</f>
        <v>22</v>
      </c>
      <c r="N55" s="188"/>
      <c r="O55" s="18">
        <f t="shared" si="1"/>
        <v>69</v>
      </c>
      <c r="P55" s="189">
        <v>69</v>
      </c>
      <c r="Q55" s="190"/>
      <c r="R55" s="197"/>
      <c r="S55" s="18">
        <f t="shared" si="2"/>
        <v>0</v>
      </c>
      <c r="T55" s="189">
        <v>69</v>
      </c>
      <c r="U55" s="190"/>
      <c r="V55" s="188"/>
      <c r="W55" s="193">
        <v>2</v>
      </c>
      <c r="X55" s="207">
        <v>1</v>
      </c>
      <c r="Y55" s="208"/>
      <c r="Z55" s="209"/>
    </row>
    <row r="56" spans="1:26" ht="12.75" customHeight="1">
      <c r="A56" s="331" t="s">
        <v>79</v>
      </c>
      <c r="B56" s="397" t="s">
        <v>80</v>
      </c>
      <c r="C56" s="3">
        <v>2019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>
      <c r="A57" s="365"/>
      <c r="B57" s="398"/>
      <c r="C57" s="9">
        <v>2020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>
      <c r="A58" s="406"/>
      <c r="B58" s="399"/>
      <c r="C58" s="13">
        <v>2021</v>
      </c>
      <c r="D58" s="223">
        <f>'2. Приложение 2'!S9</f>
        <v>35</v>
      </c>
      <c r="E58" s="223">
        <f>'2. Приложение 2'!AK9</f>
        <v>199</v>
      </c>
      <c r="F58" s="192"/>
      <c r="G58" s="17">
        <f t="shared" si="4"/>
        <v>234</v>
      </c>
      <c r="H58" s="18">
        <f t="shared" si="3"/>
        <v>200</v>
      </c>
      <c r="I58" s="198"/>
      <c r="J58" s="191">
        <v>53</v>
      </c>
      <c r="K58" s="191">
        <v>147</v>
      </c>
      <c r="L58" s="191"/>
      <c r="M58" s="210">
        <f>'2. Приложение 2'!DE9</f>
        <v>7</v>
      </c>
      <c r="N58" s="192"/>
      <c r="O58" s="18">
        <f t="shared" si="1"/>
        <v>207</v>
      </c>
      <c r="P58" s="198">
        <v>10</v>
      </c>
      <c r="Q58" s="191">
        <v>165</v>
      </c>
      <c r="R58" s="192">
        <v>32</v>
      </c>
      <c r="S58" s="18">
        <f>G58-O58</f>
        <v>27</v>
      </c>
      <c r="T58" s="198">
        <v>207</v>
      </c>
      <c r="U58" s="191"/>
      <c r="V58" s="192"/>
      <c r="W58" s="199">
        <v>2</v>
      </c>
      <c r="X58" s="194">
        <v>2</v>
      </c>
      <c r="Y58" s="195"/>
      <c r="Z58" s="196"/>
    </row>
    <row r="59" spans="1:26" ht="12.75" customHeight="1">
      <c r="A59" s="405" t="s">
        <v>81</v>
      </c>
      <c r="B59" s="397" t="s">
        <v>82</v>
      </c>
      <c r="C59" s="3">
        <v>2019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>
      <c r="A60" s="403"/>
      <c r="B60" s="398"/>
      <c r="C60" s="9">
        <v>2020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>
      <c r="A61" s="404"/>
      <c r="B61" s="399"/>
      <c r="C61" s="13">
        <v>2021</v>
      </c>
      <c r="D61" s="223">
        <f>'2. Приложение 2'!T9</f>
        <v>32</v>
      </c>
      <c r="E61" s="223">
        <f>'2. Приложение 2'!AL9</f>
        <v>186</v>
      </c>
      <c r="F61" s="188"/>
      <c r="G61" s="17">
        <f t="shared" si="4"/>
        <v>218</v>
      </c>
      <c r="H61" s="18">
        <f t="shared" si="3"/>
        <v>186</v>
      </c>
      <c r="I61" s="198"/>
      <c r="J61" s="191">
        <v>52</v>
      </c>
      <c r="K61" s="191">
        <v>134</v>
      </c>
      <c r="L61" s="191"/>
      <c r="M61" s="210">
        <f>'2. Приложение 2'!DF9</f>
        <v>6</v>
      </c>
      <c r="N61" s="192"/>
      <c r="O61" s="18">
        <f t="shared" si="1"/>
        <v>192</v>
      </c>
      <c r="P61" s="198">
        <v>10</v>
      </c>
      <c r="Q61" s="191">
        <v>161</v>
      </c>
      <c r="R61" s="192">
        <v>21</v>
      </c>
      <c r="S61" s="18">
        <f t="shared" si="2"/>
        <v>26</v>
      </c>
      <c r="T61" s="189">
        <v>192</v>
      </c>
      <c r="U61" s="190"/>
      <c r="V61" s="188"/>
      <c r="W61" s="193">
        <v>1</v>
      </c>
      <c r="X61" s="207">
        <v>1</v>
      </c>
      <c r="Y61" s="208"/>
      <c r="Z61" s="209"/>
    </row>
    <row r="62" spans="1:26" ht="12.75" customHeight="1">
      <c r="A62" s="405" t="s">
        <v>83</v>
      </c>
      <c r="B62" s="397" t="s">
        <v>84</v>
      </c>
      <c r="C62" s="3">
        <v>2019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>
      <c r="A63" s="403"/>
      <c r="B63" s="398"/>
      <c r="C63" s="9">
        <v>2020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>
      <c r="A64" s="404"/>
      <c r="B64" s="399"/>
      <c r="C64" s="13">
        <v>2021</v>
      </c>
      <c r="D64" s="223">
        <f>'2. Приложение 2'!U9</f>
        <v>3</v>
      </c>
      <c r="E64" s="223">
        <f>'2. Приложение 2'!AM9</f>
        <v>13</v>
      </c>
      <c r="F64" s="188"/>
      <c r="G64" s="17">
        <f>D64+E64</f>
        <v>16</v>
      </c>
      <c r="H64" s="18">
        <f t="shared" si="3"/>
        <v>14</v>
      </c>
      <c r="I64" s="198"/>
      <c r="J64" s="191">
        <v>1</v>
      </c>
      <c r="K64" s="191">
        <v>13</v>
      </c>
      <c r="L64" s="191"/>
      <c r="M64" s="210">
        <f>'2. Приложение 2'!DG9</f>
        <v>1</v>
      </c>
      <c r="N64" s="192"/>
      <c r="O64" s="18">
        <f t="shared" si="1"/>
        <v>15</v>
      </c>
      <c r="P64" s="198"/>
      <c r="Q64" s="191">
        <v>4</v>
      </c>
      <c r="R64" s="192">
        <v>11</v>
      </c>
      <c r="S64" s="18">
        <f>G64-O64</f>
        <v>1</v>
      </c>
      <c r="T64" s="189">
        <v>15</v>
      </c>
      <c r="U64" s="190"/>
      <c r="V64" s="188"/>
      <c r="W64" s="193">
        <v>1</v>
      </c>
      <c r="X64" s="207">
        <v>1</v>
      </c>
      <c r="Y64" s="208"/>
      <c r="Z64" s="209"/>
    </row>
    <row r="65" spans="1:26" ht="12.75" customHeight="1">
      <c r="A65" s="331" t="s">
        <v>85</v>
      </c>
      <c r="B65" s="397" t="s">
        <v>86</v>
      </c>
      <c r="C65" s="3">
        <v>2019</v>
      </c>
      <c r="D65" s="57">
        <f aca="true" t="shared" si="5" ref="D65:Z67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>
      <c r="A66" s="365"/>
      <c r="B66" s="398"/>
      <c r="C66" s="9">
        <v>2020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>
      <c r="A67" s="406"/>
      <c r="B67" s="399"/>
      <c r="C67" s="13">
        <v>2021</v>
      </c>
      <c r="D67" s="70">
        <f>D13+D58</f>
        <v>89</v>
      </c>
      <c r="E67" s="71">
        <f t="shared" si="5"/>
        <v>512</v>
      </c>
      <c r="F67" s="72">
        <f t="shared" si="5"/>
        <v>6</v>
      </c>
      <c r="G67" s="73">
        <f t="shared" si="5"/>
        <v>601</v>
      </c>
      <c r="H67" s="73">
        <f t="shared" si="5"/>
        <v>411</v>
      </c>
      <c r="I67" s="74">
        <f t="shared" si="5"/>
        <v>7</v>
      </c>
      <c r="J67" s="71">
        <f t="shared" si="5"/>
        <v>117</v>
      </c>
      <c r="K67" s="71">
        <f t="shared" si="5"/>
        <v>250</v>
      </c>
      <c r="L67" s="71">
        <f>L13+L58</f>
        <v>37</v>
      </c>
      <c r="M67" s="71">
        <f t="shared" si="5"/>
        <v>114</v>
      </c>
      <c r="N67" s="72">
        <f t="shared" si="5"/>
        <v>0</v>
      </c>
      <c r="O67" s="73">
        <f t="shared" si="5"/>
        <v>525</v>
      </c>
      <c r="P67" s="74">
        <f t="shared" si="5"/>
        <v>139</v>
      </c>
      <c r="Q67" s="71">
        <f t="shared" si="5"/>
        <v>283</v>
      </c>
      <c r="R67" s="72">
        <f t="shared" si="5"/>
        <v>103</v>
      </c>
      <c r="S67" s="73">
        <f t="shared" si="5"/>
        <v>76</v>
      </c>
      <c r="T67" s="74">
        <f t="shared" si="5"/>
        <v>525</v>
      </c>
      <c r="U67" s="71">
        <f t="shared" si="5"/>
        <v>0</v>
      </c>
      <c r="V67" s="72">
        <f t="shared" si="5"/>
        <v>0</v>
      </c>
      <c r="W67" s="73">
        <f t="shared" si="5"/>
        <v>122</v>
      </c>
      <c r="X67" s="74">
        <f t="shared" si="5"/>
        <v>86</v>
      </c>
      <c r="Y67" s="71">
        <f t="shared" si="5"/>
        <v>23</v>
      </c>
      <c r="Z67" s="75">
        <f t="shared" si="5"/>
        <v>2</v>
      </c>
    </row>
    <row r="68" spans="1:26" ht="12.75" customHeight="1">
      <c r="A68" s="407" t="s">
        <v>87</v>
      </c>
      <c r="B68" s="397" t="s">
        <v>88</v>
      </c>
      <c r="C68" s="3">
        <v>2019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>
      <c r="A69" s="408"/>
      <c r="B69" s="398"/>
      <c r="C69" s="9">
        <v>2020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18" ht="12.75" customHeight="1" thickBot="1">
      <c r="A70" s="409"/>
      <c r="B70" s="399"/>
      <c r="C70" s="13">
        <v>2021</v>
      </c>
      <c r="D70" s="76"/>
      <c r="E70" s="76"/>
      <c r="F70" s="76"/>
      <c r="G70" s="77">
        <v>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>
      <c r="A71" s="407" t="s">
        <v>89</v>
      </c>
      <c r="B71" s="397" t="s">
        <v>90</v>
      </c>
      <c r="C71" s="3">
        <v>2019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>
      <c r="A72" s="408"/>
      <c r="B72" s="398"/>
      <c r="C72" s="9">
        <v>2020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>
      <c r="A73" s="409"/>
      <c r="B73" s="399"/>
      <c r="C73" s="13">
        <v>2021</v>
      </c>
      <c r="D73" s="79"/>
      <c r="E73" s="79"/>
      <c r="F73" s="79"/>
      <c r="G73" s="227">
        <f>IF(G70&lt;&gt;0,G67/O2/G70,0)</f>
        <v>12.520833333333334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10.9375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>
      <c r="A74" s="407" t="s">
        <v>91</v>
      </c>
      <c r="B74" s="397" t="s">
        <v>92</v>
      </c>
      <c r="C74" s="3">
        <v>2019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>
      <c r="A75" s="408"/>
      <c r="B75" s="398"/>
      <c r="C75" s="9">
        <v>2020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>
      <c r="A76" s="409"/>
      <c r="B76" s="399"/>
      <c r="C76" s="13">
        <v>2021</v>
      </c>
      <c r="D76" s="76"/>
      <c r="E76" s="76"/>
      <c r="F76" s="76"/>
      <c r="G76" s="77">
        <v>48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>
      <c r="A77" s="411" t="s">
        <v>93</v>
      </c>
      <c r="B77" s="397" t="s">
        <v>94</v>
      </c>
      <c r="C77" s="3">
        <v>2019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>
      <c r="A78" s="412"/>
      <c r="B78" s="398"/>
      <c r="C78" s="9">
        <v>2020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>
      <c r="A79" s="413"/>
      <c r="B79" s="399"/>
      <c r="C79" s="13">
        <v>2021</v>
      </c>
      <c r="D79" s="82"/>
      <c r="E79" s="79"/>
      <c r="F79" s="79"/>
      <c r="G79" s="227">
        <f>IF(G76&lt;&gt;0,G67/G76,0)</f>
        <v>12.520833333333334</v>
      </c>
      <c r="H79" s="79"/>
      <c r="I79" s="79"/>
      <c r="J79" s="79"/>
      <c r="K79" s="79"/>
      <c r="L79" s="79"/>
      <c r="M79" s="79"/>
      <c r="N79" s="79"/>
      <c r="O79" s="227">
        <f>IF(G76&lt;&gt;0,O67/G76,0)</f>
        <v>10.9375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>
      <c r="A81" s="416" t="s">
        <v>95</v>
      </c>
      <c r="B81" s="220"/>
      <c r="C81" s="231"/>
      <c r="D81" s="410" t="s">
        <v>96</v>
      </c>
      <c r="E81" s="410"/>
      <c r="F81" s="410"/>
      <c r="G81" s="420" t="s">
        <v>97</v>
      </c>
      <c r="H81" s="421"/>
      <c r="I81" s="422"/>
      <c r="J81" s="420" t="s">
        <v>98</v>
      </c>
      <c r="K81" s="421"/>
      <c r="L81" s="421"/>
      <c r="M81" s="422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>
      <c r="A82" s="417"/>
      <c r="B82" s="423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426" t="s">
        <v>100</v>
      </c>
      <c r="L82" s="427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19" ht="15.75" thickBot="1">
      <c r="A83" s="417"/>
      <c r="B83" s="424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428" t="s">
        <v>105</v>
      </c>
      <c r="L83" s="429"/>
      <c r="M83" s="237" t="s">
        <v>106</v>
      </c>
      <c r="O83" s="228"/>
      <c r="P83" s="76"/>
      <c r="Q83" s="76"/>
      <c r="R83" s="76"/>
      <c r="S83" s="76"/>
    </row>
    <row r="84" spans="1:26" ht="12.75" customHeight="1">
      <c r="A84" s="417"/>
      <c r="B84" s="424"/>
      <c r="C84" s="3">
        <v>2019</v>
      </c>
      <c r="D84" s="90">
        <f aca="true" t="shared" si="6" ref="D84:E8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30"/>
      <c r="L84" s="431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>
      <c r="A85" s="417"/>
      <c r="B85" s="424"/>
      <c r="C85" s="9">
        <v>2020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32"/>
      <c r="L85" s="433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>
      <c r="A86" s="418"/>
      <c r="B86" s="425"/>
      <c r="C86" s="13">
        <v>2021</v>
      </c>
      <c r="D86" s="104">
        <f t="shared" si="6"/>
        <v>86</v>
      </c>
      <c r="E86" s="105">
        <f t="shared" si="6"/>
        <v>23</v>
      </c>
      <c r="F86" s="106">
        <f>I86+M86</f>
        <v>2</v>
      </c>
      <c r="G86" s="212">
        <v>58</v>
      </c>
      <c r="H86" s="107">
        <v>18</v>
      </c>
      <c r="I86" s="108">
        <v>2</v>
      </c>
      <c r="J86" s="109">
        <v>28</v>
      </c>
      <c r="K86" s="414">
        <v>5</v>
      </c>
      <c r="L86" s="415"/>
      <c r="M86" s="110"/>
      <c r="O86" s="228"/>
      <c r="P86" s="76"/>
      <c r="Q86" s="76"/>
      <c r="R86" s="76"/>
      <c r="S86" s="419" t="s">
        <v>107</v>
      </c>
      <c r="T86" s="419"/>
      <c r="U86" s="419"/>
      <c r="V86" s="419"/>
      <c r="W86" s="419"/>
      <c r="X86" s="419"/>
      <c r="Y86" s="419"/>
      <c r="Z86" s="76"/>
    </row>
    <row r="87" spans="1:26" ht="12.75" customHeight="1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217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223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>
      <c r="A89" s="270" t="s">
        <v>220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>
      <c r="A90" s="272"/>
      <c r="B90" s="273"/>
      <c r="C90" s="274" t="s">
        <v>219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>
      <c r="A91" s="278" t="s">
        <v>222</v>
      </c>
      <c r="B91" s="275"/>
      <c r="C91" s="276">
        <v>225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>
      <c r="A92" s="279" t="s">
        <v>221</v>
      </c>
      <c r="B92" s="275"/>
      <c r="C92" s="277">
        <v>186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>
      <c r="A94" s="111" t="s">
        <v>108</v>
      </c>
      <c r="B94" s="112"/>
      <c r="C94" s="111"/>
      <c r="D94" s="111"/>
      <c r="E94" s="111"/>
      <c r="F94" s="111"/>
      <c r="G94" s="113" t="s">
        <v>109</v>
      </c>
      <c r="H94" s="113"/>
      <c r="I94" s="113"/>
      <c r="J94" s="113"/>
      <c r="K94" s="113"/>
      <c r="L94" s="113"/>
      <c r="M94" s="114"/>
      <c r="O94" s="113" t="s">
        <v>245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>
      <c r="A95" s="116" t="s">
        <v>229</v>
      </c>
      <c r="B95" s="116"/>
      <c r="C95" s="116"/>
      <c r="D95" s="114"/>
      <c r="E95" s="114"/>
      <c r="F95" s="114"/>
      <c r="G95" s="114"/>
      <c r="H95" s="114"/>
      <c r="I95" s="114"/>
      <c r="J95" s="114" t="s">
        <v>240</v>
      </c>
      <c r="K95" s="114"/>
      <c r="L95" s="114"/>
      <c r="M95" s="114"/>
      <c r="N95" s="114"/>
      <c r="O95" s="281" t="s">
        <v>231</v>
      </c>
      <c r="P95" s="114"/>
      <c r="Q95" s="114"/>
      <c r="U95" s="114" t="s">
        <v>246</v>
      </c>
      <c r="V95" s="114"/>
      <c r="W95" s="114"/>
      <c r="X95" s="114"/>
      <c r="Y95" s="114"/>
      <c r="Z95" s="114"/>
    </row>
    <row r="96" spans="1:26" s="115" customFormat="1" ht="12.75" customHeight="1">
      <c r="A96" s="113" t="s">
        <v>238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>
      <c r="A97" s="113" t="s">
        <v>230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110</v>
      </c>
      <c r="U97" s="114"/>
      <c r="V97" s="114"/>
      <c r="W97" s="114"/>
      <c r="X97" s="114"/>
      <c r="Y97" s="114"/>
      <c r="Z97" s="114"/>
    </row>
    <row r="98" spans="1:26" s="115" customFormat="1" ht="12.75" customHeight="1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ht="1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="115" customFormat="1" ht="15">
      <c r="B100" s="117"/>
    </row>
    <row r="101" s="115" customFormat="1" ht="15">
      <c r="B101" s="117"/>
    </row>
    <row r="102" s="115" customFormat="1" ht="15">
      <c r="B102" s="117"/>
    </row>
    <row r="103" s="115" customFormat="1" ht="15">
      <c r="B103" s="117"/>
    </row>
    <row r="104" s="115" customFormat="1" ht="15">
      <c r="B104" s="117"/>
    </row>
    <row r="105" s="115" customFormat="1" ht="15">
      <c r="B105" s="117"/>
    </row>
    <row r="106" s="115" customFormat="1" ht="15">
      <c r="B106" s="117"/>
    </row>
    <row r="107" s="115" customFormat="1" ht="15">
      <c r="B107" s="117"/>
    </row>
    <row r="108" s="115" customFormat="1" ht="15">
      <c r="B108" s="117"/>
    </row>
    <row r="109" s="115" customFormat="1" ht="15">
      <c r="B109" s="117"/>
    </row>
    <row r="110" s="115" customFormat="1" ht="15">
      <c r="B110" s="117"/>
    </row>
    <row r="111" s="115" customFormat="1" ht="15">
      <c r="B111" s="117"/>
    </row>
    <row r="112" s="115" customFormat="1" ht="15">
      <c r="B112" s="117"/>
    </row>
    <row r="113" s="115" customFormat="1" ht="15">
      <c r="B113" s="117"/>
    </row>
    <row r="114" s="115" customFormat="1" ht="15">
      <c r="B114" s="117"/>
    </row>
    <row r="115" s="115" customFormat="1" ht="15">
      <c r="B115" s="117"/>
    </row>
    <row r="116" s="115" customFormat="1" ht="15">
      <c r="B116" s="117"/>
    </row>
    <row r="117" s="115" customFormat="1" ht="15">
      <c r="B117" s="117"/>
    </row>
    <row r="118" s="115" customFormat="1" ht="15">
      <c r="B118" s="117"/>
    </row>
    <row r="119" s="115" customFormat="1" ht="15">
      <c r="B119" s="117"/>
    </row>
    <row r="120" s="115" customFormat="1" ht="15">
      <c r="B120" s="117"/>
    </row>
  </sheetData>
  <sheetProtection password="D259" sheet="1" objects="1" scenarios="1" formatColumns="0" formatRows="0"/>
  <mergeCells count="94">
    <mergeCell ref="K86:L86"/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N7:N9"/>
    <mergeCell ref="A17:A19"/>
    <mergeCell ref="B17:B19"/>
    <mergeCell ref="A20:A22"/>
    <mergeCell ref="B20:B22"/>
    <mergeCell ref="A23:A25"/>
    <mergeCell ref="B23:B25"/>
    <mergeCell ref="S4:S9"/>
    <mergeCell ref="T4:V6"/>
    <mergeCell ref="H4:N4"/>
    <mergeCell ref="A11:A13"/>
    <mergeCell ref="B11:B13"/>
    <mergeCell ref="A14:A16"/>
    <mergeCell ref="B14:B16"/>
    <mergeCell ref="I7:I9"/>
    <mergeCell ref="J7:J9"/>
    <mergeCell ref="K7:K9"/>
    <mergeCell ref="V1:Z1"/>
    <mergeCell ref="X4:Z5"/>
    <mergeCell ref="Y6:Y9"/>
    <mergeCell ref="Z6:Z9"/>
    <mergeCell ref="T7:T9"/>
    <mergeCell ref="U7:U9"/>
    <mergeCell ref="V7:V9"/>
    <mergeCell ref="X2:Y2"/>
    <mergeCell ref="X6:X9"/>
    <mergeCell ref="W4:W9"/>
    <mergeCell ref="M5:N5"/>
    <mergeCell ref="H6:H9"/>
    <mergeCell ref="I6:L6"/>
    <mergeCell ref="M6:M9"/>
    <mergeCell ref="O4:O9"/>
    <mergeCell ref="P4:R5"/>
    <mergeCell ref="P6:P9"/>
    <mergeCell ref="Q6:Q9"/>
    <mergeCell ref="R6:R9"/>
    <mergeCell ref="L7:L9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</mergeCells>
  <conditionalFormatting sqref="D86">
    <cfRule type="cellIs" priority="3" dxfId="0" operator="notEqual">
      <formula>$X$67</formula>
    </cfRule>
  </conditionalFormatting>
  <conditionalFormatting sqref="E86">
    <cfRule type="cellIs" priority="2" dxfId="0" operator="notEqual">
      <formula>$Y$67</formula>
    </cfRule>
  </conditionalFormatting>
  <conditionalFormatting sqref="F86">
    <cfRule type="cellIs" priority="1" dxfId="0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orientation="landscape" paperSize="9" scale="66" r:id="rId1"/>
  <rowBreaks count="1" manualBreakCount="1">
    <brk id="67" max="255" man="1"/>
  </rowBreaks>
  <ignoredErrors>
    <ignoredError sqref="D16 E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Q83"/>
  <sheetViews>
    <sheetView tabSelected="1" view="pageBreakPreview" zoomScaleSheetLayoutView="100" zoomScalePageLayoutView="0" workbookViewId="0" topLeftCell="CZ28">
      <selection activeCell="DW81" sqref="DW81"/>
    </sheetView>
  </sheetViews>
  <sheetFormatPr defaultColWidth="9.140625" defaultRowHeight="15"/>
  <cols>
    <col min="1" max="1" width="4.140625" style="251" customWidth="1"/>
    <col min="2" max="2" width="32.57421875" style="251" customWidth="1"/>
    <col min="3" max="3" width="8.140625" style="251" customWidth="1"/>
    <col min="4" max="8" width="6.00390625" style="251" customWidth="1"/>
    <col min="9" max="9" width="7.57421875" style="251" customWidth="1"/>
    <col min="10" max="26" width="6.00390625" style="251" customWidth="1"/>
    <col min="27" max="27" width="6.8515625" style="251" customWidth="1"/>
    <col min="28" max="44" width="6.00390625" style="251" customWidth="1"/>
    <col min="45" max="45" width="7.28125" style="251" customWidth="1"/>
    <col min="46" max="62" width="6.00390625" style="251" customWidth="1"/>
    <col min="63" max="63" width="7.140625" style="251" customWidth="1"/>
    <col min="64" max="80" width="6.00390625" style="251" customWidth="1"/>
    <col min="81" max="81" width="7.00390625" style="251" customWidth="1"/>
    <col min="82" max="98" width="6.00390625" style="251" customWidth="1"/>
    <col min="99" max="99" width="7.140625" style="251" customWidth="1"/>
    <col min="100" max="116" width="6.00390625" style="251" customWidth="1"/>
    <col min="117" max="117" width="7.140625" style="251" customWidth="1"/>
    <col min="118" max="134" width="6.00390625" style="251" customWidth="1"/>
    <col min="135" max="135" width="7.140625" style="251" customWidth="1"/>
    <col min="136" max="147" width="6.00390625" style="251" customWidth="1"/>
    <col min="148" max="16384" width="9.140625" style="251" customWidth="1"/>
  </cols>
  <sheetData>
    <row r="1" spans="2:33" ht="14.25">
      <c r="B1" s="140" t="s">
        <v>111</v>
      </c>
      <c r="C1" s="140"/>
      <c r="D1" s="140"/>
      <c r="AF1" s="361" t="s">
        <v>199</v>
      </c>
      <c r="AG1" s="361"/>
    </row>
    <row r="2" spans="4:129" ht="12.75" customHeight="1">
      <c r="D2" s="474" t="s">
        <v>241</v>
      </c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9:28" ht="13.5" customHeight="1" thickBot="1">
      <c r="S3" s="140" t="s">
        <v>112</v>
      </c>
      <c r="AB3" s="140"/>
    </row>
    <row r="4" spans="1:147" ht="13.5" customHeight="1" thickBot="1">
      <c r="A4" s="434" t="s">
        <v>113</v>
      </c>
      <c r="B4" s="437" t="s">
        <v>153</v>
      </c>
      <c r="C4" s="440" t="s">
        <v>114</v>
      </c>
      <c r="D4" s="444" t="s">
        <v>115</v>
      </c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6"/>
      <c r="V4" s="444" t="s">
        <v>116</v>
      </c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6"/>
      <c r="AN4" s="462" t="s">
        <v>117</v>
      </c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4"/>
      <c r="BF4" s="462" t="s">
        <v>118</v>
      </c>
      <c r="BG4" s="463"/>
      <c r="BH4" s="463"/>
      <c r="BI4" s="463"/>
      <c r="BJ4" s="463"/>
      <c r="BK4" s="463"/>
      <c r="BL4" s="463"/>
      <c r="BM4" s="463"/>
      <c r="BN4" s="463"/>
      <c r="BO4" s="463"/>
      <c r="BP4" s="463"/>
      <c r="BQ4" s="463"/>
      <c r="BR4" s="463"/>
      <c r="BS4" s="463"/>
      <c r="BT4" s="463"/>
      <c r="BU4" s="463"/>
      <c r="BV4" s="463"/>
      <c r="BW4" s="464"/>
      <c r="BX4" s="468" t="s">
        <v>119</v>
      </c>
      <c r="BY4" s="469"/>
      <c r="BZ4" s="469"/>
      <c r="CA4" s="469"/>
      <c r="CB4" s="469"/>
      <c r="CC4" s="469"/>
      <c r="CD4" s="469"/>
      <c r="CE4" s="469"/>
      <c r="CF4" s="469"/>
      <c r="CG4" s="469"/>
      <c r="CH4" s="469"/>
      <c r="CI4" s="469"/>
      <c r="CJ4" s="469"/>
      <c r="CK4" s="469"/>
      <c r="CL4" s="469"/>
      <c r="CM4" s="469"/>
      <c r="CN4" s="469"/>
      <c r="CO4" s="469"/>
      <c r="CP4" s="469"/>
      <c r="CQ4" s="469"/>
      <c r="CR4" s="469"/>
      <c r="CS4" s="469"/>
      <c r="CT4" s="469"/>
      <c r="CU4" s="469"/>
      <c r="CV4" s="469"/>
      <c r="CW4" s="469"/>
      <c r="CX4" s="469"/>
      <c r="CY4" s="469"/>
      <c r="CZ4" s="469"/>
      <c r="DA4" s="469"/>
      <c r="DB4" s="469"/>
      <c r="DC4" s="469"/>
      <c r="DD4" s="469"/>
      <c r="DE4" s="470"/>
      <c r="DF4" s="470"/>
      <c r="DG4" s="249"/>
      <c r="DH4" s="434" t="s">
        <v>120</v>
      </c>
      <c r="DI4" s="471"/>
      <c r="DJ4" s="471"/>
      <c r="DK4" s="471"/>
      <c r="DL4" s="471"/>
      <c r="DM4" s="471"/>
      <c r="DN4" s="471"/>
      <c r="DO4" s="471"/>
      <c r="DP4" s="471"/>
      <c r="DQ4" s="471"/>
      <c r="DR4" s="471"/>
      <c r="DS4" s="471"/>
      <c r="DT4" s="471"/>
      <c r="DU4" s="471"/>
      <c r="DV4" s="471"/>
      <c r="DW4" s="471"/>
      <c r="DX4" s="471"/>
      <c r="DY4" s="472"/>
      <c r="DZ4" s="462" t="s">
        <v>121</v>
      </c>
      <c r="EA4" s="463"/>
      <c r="EB4" s="463"/>
      <c r="EC4" s="463"/>
      <c r="ED4" s="463"/>
      <c r="EE4" s="463"/>
      <c r="EF4" s="463"/>
      <c r="EG4" s="463"/>
      <c r="EH4" s="463"/>
      <c r="EI4" s="463"/>
      <c r="EJ4" s="463"/>
      <c r="EK4" s="463"/>
      <c r="EL4" s="463"/>
      <c r="EM4" s="463"/>
      <c r="EN4" s="463"/>
      <c r="EO4" s="463"/>
      <c r="EP4" s="463"/>
      <c r="EQ4" s="464"/>
    </row>
    <row r="5" spans="1:147" ht="12" customHeight="1" thickBot="1">
      <c r="A5" s="435"/>
      <c r="B5" s="438"/>
      <c r="C5" s="441"/>
      <c r="D5" s="447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9"/>
      <c r="V5" s="447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9"/>
      <c r="AN5" s="465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7"/>
      <c r="BF5" s="465"/>
      <c r="BG5" s="466"/>
      <c r="BH5" s="466"/>
      <c r="BI5" s="466"/>
      <c r="BJ5" s="466"/>
      <c r="BK5" s="466"/>
      <c r="BL5" s="466"/>
      <c r="BM5" s="466"/>
      <c r="BN5" s="466"/>
      <c r="BO5" s="466"/>
      <c r="BP5" s="466"/>
      <c r="BQ5" s="466"/>
      <c r="BR5" s="466"/>
      <c r="BS5" s="466"/>
      <c r="BT5" s="466"/>
      <c r="BU5" s="466"/>
      <c r="BV5" s="466"/>
      <c r="BW5" s="467"/>
      <c r="BX5" s="444" t="s">
        <v>122</v>
      </c>
      <c r="BY5" s="445"/>
      <c r="BZ5" s="445"/>
      <c r="CA5" s="445"/>
      <c r="CB5" s="445"/>
      <c r="CC5" s="445"/>
      <c r="CD5" s="445"/>
      <c r="CE5" s="445"/>
      <c r="CF5" s="445"/>
      <c r="CG5" s="445"/>
      <c r="CH5" s="445"/>
      <c r="CI5" s="445"/>
      <c r="CJ5" s="445"/>
      <c r="CK5" s="445"/>
      <c r="CL5" s="445"/>
      <c r="CM5" s="445"/>
      <c r="CN5" s="445"/>
      <c r="CO5" s="445"/>
      <c r="CP5" s="468" t="s">
        <v>123</v>
      </c>
      <c r="CQ5" s="469"/>
      <c r="CR5" s="469"/>
      <c r="CS5" s="469"/>
      <c r="CT5" s="469"/>
      <c r="CU5" s="469"/>
      <c r="CV5" s="469"/>
      <c r="CW5" s="469"/>
      <c r="CX5" s="469"/>
      <c r="CY5" s="469"/>
      <c r="CZ5" s="469"/>
      <c r="DA5" s="469"/>
      <c r="DB5" s="469"/>
      <c r="DC5" s="469"/>
      <c r="DD5" s="469"/>
      <c r="DE5" s="469"/>
      <c r="DF5" s="469"/>
      <c r="DG5" s="473"/>
      <c r="DH5" s="444" t="s">
        <v>124</v>
      </c>
      <c r="DI5" s="445"/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T5" s="445"/>
      <c r="DU5" s="445"/>
      <c r="DV5" s="445"/>
      <c r="DW5" s="445"/>
      <c r="DX5" s="445"/>
      <c r="DY5" s="446"/>
      <c r="DZ5" s="465"/>
      <c r="EA5" s="466"/>
      <c r="EB5" s="466"/>
      <c r="EC5" s="466"/>
      <c r="ED5" s="466"/>
      <c r="EE5" s="466"/>
      <c r="EF5" s="466"/>
      <c r="EG5" s="466"/>
      <c r="EH5" s="466"/>
      <c r="EI5" s="466"/>
      <c r="EJ5" s="466"/>
      <c r="EK5" s="466"/>
      <c r="EL5" s="466"/>
      <c r="EM5" s="466"/>
      <c r="EN5" s="466"/>
      <c r="EO5" s="466"/>
      <c r="EP5" s="466"/>
      <c r="EQ5" s="467"/>
    </row>
    <row r="6" spans="1:147" ht="12.75" customHeight="1">
      <c r="A6" s="435"/>
      <c r="B6" s="438"/>
      <c r="C6" s="442"/>
      <c r="D6" s="450" t="s">
        <v>125</v>
      </c>
      <c r="E6" s="453" t="s">
        <v>126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4"/>
      <c r="V6" s="450" t="s">
        <v>125</v>
      </c>
      <c r="W6" s="453" t="s">
        <v>126</v>
      </c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53"/>
      <c r="AK6" s="453"/>
      <c r="AL6" s="453"/>
      <c r="AM6" s="456"/>
      <c r="AN6" s="450" t="s">
        <v>125</v>
      </c>
      <c r="AO6" s="453" t="s">
        <v>126</v>
      </c>
      <c r="AP6" s="453"/>
      <c r="AQ6" s="453"/>
      <c r="AR6" s="453"/>
      <c r="AS6" s="453"/>
      <c r="AT6" s="453"/>
      <c r="AU6" s="453"/>
      <c r="AV6" s="453"/>
      <c r="AW6" s="453"/>
      <c r="AX6" s="453"/>
      <c r="AY6" s="453"/>
      <c r="AZ6" s="453"/>
      <c r="BA6" s="453"/>
      <c r="BB6" s="453"/>
      <c r="BC6" s="453"/>
      <c r="BD6" s="453"/>
      <c r="BE6" s="456"/>
      <c r="BF6" s="450" t="s">
        <v>125</v>
      </c>
      <c r="BG6" s="453" t="s">
        <v>126</v>
      </c>
      <c r="BH6" s="453"/>
      <c r="BI6" s="453"/>
      <c r="BJ6" s="453"/>
      <c r="BK6" s="453"/>
      <c r="BL6" s="453"/>
      <c r="BM6" s="453"/>
      <c r="BN6" s="453"/>
      <c r="BO6" s="453"/>
      <c r="BP6" s="453"/>
      <c r="BQ6" s="453"/>
      <c r="BR6" s="453"/>
      <c r="BS6" s="453"/>
      <c r="BT6" s="453"/>
      <c r="BU6" s="453"/>
      <c r="BV6" s="453"/>
      <c r="BW6" s="456"/>
      <c r="BX6" s="450" t="s">
        <v>125</v>
      </c>
      <c r="BY6" s="453" t="s">
        <v>126</v>
      </c>
      <c r="BZ6" s="453"/>
      <c r="CA6" s="453"/>
      <c r="CB6" s="453"/>
      <c r="CC6" s="453"/>
      <c r="CD6" s="453"/>
      <c r="CE6" s="453"/>
      <c r="CF6" s="453"/>
      <c r="CG6" s="453"/>
      <c r="CH6" s="453"/>
      <c r="CI6" s="453"/>
      <c r="CJ6" s="453"/>
      <c r="CK6" s="453"/>
      <c r="CL6" s="453"/>
      <c r="CM6" s="453"/>
      <c r="CN6" s="453"/>
      <c r="CO6" s="456"/>
      <c r="CP6" s="450" t="s">
        <v>125</v>
      </c>
      <c r="CQ6" s="453" t="s">
        <v>126</v>
      </c>
      <c r="CR6" s="453"/>
      <c r="CS6" s="453"/>
      <c r="CT6" s="453"/>
      <c r="CU6" s="453"/>
      <c r="CV6" s="453"/>
      <c r="CW6" s="453"/>
      <c r="CX6" s="453"/>
      <c r="CY6" s="453"/>
      <c r="CZ6" s="453"/>
      <c r="DA6" s="453"/>
      <c r="DB6" s="453"/>
      <c r="DC6" s="453"/>
      <c r="DD6" s="453"/>
      <c r="DE6" s="453"/>
      <c r="DF6" s="453"/>
      <c r="DG6" s="456"/>
      <c r="DH6" s="450" t="s">
        <v>125</v>
      </c>
      <c r="DI6" s="453" t="s">
        <v>126</v>
      </c>
      <c r="DJ6" s="453"/>
      <c r="DK6" s="453"/>
      <c r="DL6" s="453"/>
      <c r="DM6" s="453"/>
      <c r="DN6" s="453"/>
      <c r="DO6" s="453"/>
      <c r="DP6" s="453"/>
      <c r="DQ6" s="453"/>
      <c r="DR6" s="453"/>
      <c r="DS6" s="453"/>
      <c r="DT6" s="453"/>
      <c r="DU6" s="453"/>
      <c r="DV6" s="453"/>
      <c r="DW6" s="453"/>
      <c r="DX6" s="453"/>
      <c r="DY6" s="456"/>
      <c r="DZ6" s="450" t="s">
        <v>125</v>
      </c>
      <c r="EA6" s="453" t="s">
        <v>126</v>
      </c>
      <c r="EB6" s="453"/>
      <c r="EC6" s="453"/>
      <c r="ED6" s="453"/>
      <c r="EE6" s="453"/>
      <c r="EF6" s="453"/>
      <c r="EG6" s="453"/>
      <c r="EH6" s="453"/>
      <c r="EI6" s="453"/>
      <c r="EJ6" s="453"/>
      <c r="EK6" s="453"/>
      <c r="EL6" s="453"/>
      <c r="EM6" s="453"/>
      <c r="EN6" s="453"/>
      <c r="EO6" s="453"/>
      <c r="EP6" s="453"/>
      <c r="EQ6" s="454"/>
    </row>
    <row r="7" spans="1:147" ht="12.75" customHeight="1">
      <c r="A7" s="435"/>
      <c r="B7" s="438"/>
      <c r="C7" s="442"/>
      <c r="D7" s="451"/>
      <c r="E7" s="457" t="s">
        <v>127</v>
      </c>
      <c r="F7" s="457" t="s">
        <v>53</v>
      </c>
      <c r="G7" s="457" t="s">
        <v>128</v>
      </c>
      <c r="H7" s="457" t="s">
        <v>129</v>
      </c>
      <c r="I7" s="457" t="s">
        <v>130</v>
      </c>
      <c r="J7" s="457" t="s">
        <v>131</v>
      </c>
      <c r="K7" s="457" t="s">
        <v>132</v>
      </c>
      <c r="L7" s="457" t="s">
        <v>133</v>
      </c>
      <c r="M7" s="457" t="s">
        <v>134</v>
      </c>
      <c r="N7" s="457" t="s">
        <v>69</v>
      </c>
      <c r="O7" s="457" t="s">
        <v>71</v>
      </c>
      <c r="P7" s="457" t="s">
        <v>73</v>
      </c>
      <c r="Q7" s="457" t="s">
        <v>135</v>
      </c>
      <c r="R7" s="457" t="s">
        <v>136</v>
      </c>
      <c r="S7" s="459" t="s">
        <v>137</v>
      </c>
      <c r="T7" s="460"/>
      <c r="U7" s="461"/>
      <c r="V7" s="451"/>
      <c r="W7" s="457" t="s">
        <v>127</v>
      </c>
      <c r="X7" s="457" t="s">
        <v>53</v>
      </c>
      <c r="Y7" s="457" t="s">
        <v>128</v>
      </c>
      <c r="Z7" s="457" t="s">
        <v>129</v>
      </c>
      <c r="AA7" s="457" t="s">
        <v>130</v>
      </c>
      <c r="AB7" s="457" t="s">
        <v>131</v>
      </c>
      <c r="AC7" s="457" t="s">
        <v>132</v>
      </c>
      <c r="AD7" s="457" t="s">
        <v>133</v>
      </c>
      <c r="AE7" s="457" t="s">
        <v>134</v>
      </c>
      <c r="AF7" s="457" t="s">
        <v>69</v>
      </c>
      <c r="AG7" s="457" t="s">
        <v>71</v>
      </c>
      <c r="AH7" s="457" t="s">
        <v>73</v>
      </c>
      <c r="AI7" s="457" t="s">
        <v>135</v>
      </c>
      <c r="AJ7" s="457" t="s">
        <v>136</v>
      </c>
      <c r="AK7" s="459" t="s">
        <v>137</v>
      </c>
      <c r="AL7" s="460"/>
      <c r="AM7" s="461"/>
      <c r="AN7" s="451"/>
      <c r="AO7" s="457" t="s">
        <v>127</v>
      </c>
      <c r="AP7" s="457" t="s">
        <v>53</v>
      </c>
      <c r="AQ7" s="457" t="s">
        <v>128</v>
      </c>
      <c r="AR7" s="457" t="s">
        <v>129</v>
      </c>
      <c r="AS7" s="457" t="s">
        <v>130</v>
      </c>
      <c r="AT7" s="457" t="s">
        <v>131</v>
      </c>
      <c r="AU7" s="457" t="s">
        <v>132</v>
      </c>
      <c r="AV7" s="457" t="s">
        <v>133</v>
      </c>
      <c r="AW7" s="457" t="s">
        <v>134</v>
      </c>
      <c r="AX7" s="457" t="s">
        <v>69</v>
      </c>
      <c r="AY7" s="457" t="s">
        <v>71</v>
      </c>
      <c r="AZ7" s="457" t="s">
        <v>73</v>
      </c>
      <c r="BA7" s="457" t="s">
        <v>135</v>
      </c>
      <c r="BB7" s="457" t="s">
        <v>136</v>
      </c>
      <c r="BC7" s="459" t="s">
        <v>137</v>
      </c>
      <c r="BD7" s="460"/>
      <c r="BE7" s="461"/>
      <c r="BF7" s="451"/>
      <c r="BG7" s="457" t="s">
        <v>127</v>
      </c>
      <c r="BH7" s="457" t="s">
        <v>53</v>
      </c>
      <c r="BI7" s="457" t="s">
        <v>128</v>
      </c>
      <c r="BJ7" s="457" t="s">
        <v>129</v>
      </c>
      <c r="BK7" s="457" t="s">
        <v>130</v>
      </c>
      <c r="BL7" s="457" t="s">
        <v>131</v>
      </c>
      <c r="BM7" s="457" t="s">
        <v>132</v>
      </c>
      <c r="BN7" s="457" t="s">
        <v>133</v>
      </c>
      <c r="BO7" s="457" t="s">
        <v>134</v>
      </c>
      <c r="BP7" s="457" t="s">
        <v>69</v>
      </c>
      <c r="BQ7" s="457" t="s">
        <v>71</v>
      </c>
      <c r="BR7" s="457" t="s">
        <v>73</v>
      </c>
      <c r="BS7" s="457" t="s">
        <v>135</v>
      </c>
      <c r="BT7" s="457" t="s">
        <v>136</v>
      </c>
      <c r="BU7" s="459" t="s">
        <v>137</v>
      </c>
      <c r="BV7" s="460"/>
      <c r="BW7" s="461"/>
      <c r="BX7" s="451"/>
      <c r="BY7" s="457" t="s">
        <v>127</v>
      </c>
      <c r="BZ7" s="457" t="s">
        <v>53</v>
      </c>
      <c r="CA7" s="457" t="s">
        <v>128</v>
      </c>
      <c r="CB7" s="457" t="s">
        <v>129</v>
      </c>
      <c r="CC7" s="457" t="s">
        <v>130</v>
      </c>
      <c r="CD7" s="457" t="s">
        <v>131</v>
      </c>
      <c r="CE7" s="457" t="s">
        <v>132</v>
      </c>
      <c r="CF7" s="457" t="s">
        <v>133</v>
      </c>
      <c r="CG7" s="457" t="s">
        <v>134</v>
      </c>
      <c r="CH7" s="457" t="s">
        <v>69</v>
      </c>
      <c r="CI7" s="457" t="s">
        <v>71</v>
      </c>
      <c r="CJ7" s="457" t="s">
        <v>73</v>
      </c>
      <c r="CK7" s="457" t="s">
        <v>135</v>
      </c>
      <c r="CL7" s="457" t="s">
        <v>136</v>
      </c>
      <c r="CM7" s="459" t="s">
        <v>137</v>
      </c>
      <c r="CN7" s="460"/>
      <c r="CO7" s="461"/>
      <c r="CP7" s="451"/>
      <c r="CQ7" s="457" t="s">
        <v>127</v>
      </c>
      <c r="CR7" s="457" t="s">
        <v>53</v>
      </c>
      <c r="CS7" s="457" t="s">
        <v>128</v>
      </c>
      <c r="CT7" s="457" t="s">
        <v>129</v>
      </c>
      <c r="CU7" s="457" t="s">
        <v>130</v>
      </c>
      <c r="CV7" s="457" t="s">
        <v>131</v>
      </c>
      <c r="CW7" s="457" t="s">
        <v>132</v>
      </c>
      <c r="CX7" s="457" t="s">
        <v>133</v>
      </c>
      <c r="CY7" s="457" t="s">
        <v>134</v>
      </c>
      <c r="CZ7" s="457" t="s">
        <v>69</v>
      </c>
      <c r="DA7" s="457" t="s">
        <v>71</v>
      </c>
      <c r="DB7" s="457" t="s">
        <v>73</v>
      </c>
      <c r="DC7" s="457" t="s">
        <v>135</v>
      </c>
      <c r="DD7" s="457" t="s">
        <v>136</v>
      </c>
      <c r="DE7" s="459" t="s">
        <v>137</v>
      </c>
      <c r="DF7" s="460"/>
      <c r="DG7" s="461"/>
      <c r="DH7" s="451"/>
      <c r="DI7" s="457" t="s">
        <v>127</v>
      </c>
      <c r="DJ7" s="457" t="s">
        <v>53</v>
      </c>
      <c r="DK7" s="457" t="s">
        <v>128</v>
      </c>
      <c r="DL7" s="457" t="s">
        <v>129</v>
      </c>
      <c r="DM7" s="457" t="s">
        <v>130</v>
      </c>
      <c r="DN7" s="457" t="s">
        <v>131</v>
      </c>
      <c r="DO7" s="457" t="s">
        <v>132</v>
      </c>
      <c r="DP7" s="457" t="s">
        <v>133</v>
      </c>
      <c r="DQ7" s="457" t="s">
        <v>134</v>
      </c>
      <c r="DR7" s="457" t="s">
        <v>69</v>
      </c>
      <c r="DS7" s="457" t="s">
        <v>71</v>
      </c>
      <c r="DT7" s="457" t="s">
        <v>73</v>
      </c>
      <c r="DU7" s="457" t="s">
        <v>135</v>
      </c>
      <c r="DV7" s="457" t="s">
        <v>136</v>
      </c>
      <c r="DW7" s="459" t="s">
        <v>137</v>
      </c>
      <c r="DX7" s="460"/>
      <c r="DY7" s="461"/>
      <c r="DZ7" s="451"/>
      <c r="EA7" s="457" t="s">
        <v>127</v>
      </c>
      <c r="EB7" s="457" t="s">
        <v>53</v>
      </c>
      <c r="EC7" s="457" t="s">
        <v>128</v>
      </c>
      <c r="ED7" s="457" t="s">
        <v>129</v>
      </c>
      <c r="EE7" s="457" t="s">
        <v>130</v>
      </c>
      <c r="EF7" s="457" t="s">
        <v>131</v>
      </c>
      <c r="EG7" s="457" t="s">
        <v>132</v>
      </c>
      <c r="EH7" s="457" t="s">
        <v>133</v>
      </c>
      <c r="EI7" s="457" t="s">
        <v>134</v>
      </c>
      <c r="EJ7" s="457" t="s">
        <v>69</v>
      </c>
      <c r="EK7" s="457" t="s">
        <v>71</v>
      </c>
      <c r="EL7" s="457" t="s">
        <v>73</v>
      </c>
      <c r="EM7" s="457" t="s">
        <v>135</v>
      </c>
      <c r="EN7" s="457" t="s">
        <v>136</v>
      </c>
      <c r="EO7" s="459" t="s">
        <v>137</v>
      </c>
      <c r="EP7" s="460"/>
      <c r="EQ7" s="461"/>
    </row>
    <row r="8" spans="1:147" ht="78.75" customHeight="1">
      <c r="A8" s="436"/>
      <c r="B8" s="439"/>
      <c r="C8" s="443"/>
      <c r="D8" s="452"/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458"/>
      <c r="R8" s="458"/>
      <c r="S8" s="240" t="s">
        <v>138</v>
      </c>
      <c r="T8" s="241" t="s">
        <v>139</v>
      </c>
      <c r="U8" s="242" t="s">
        <v>83</v>
      </c>
      <c r="V8" s="455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240" t="s">
        <v>138</v>
      </c>
      <c r="AL8" s="241" t="s">
        <v>139</v>
      </c>
      <c r="AM8" s="242" t="s">
        <v>83</v>
      </c>
      <c r="AN8" s="452"/>
      <c r="AO8" s="458"/>
      <c r="AP8" s="458"/>
      <c r="AQ8" s="458"/>
      <c r="AR8" s="458"/>
      <c r="AS8" s="458"/>
      <c r="AT8" s="458"/>
      <c r="AU8" s="458"/>
      <c r="AV8" s="458"/>
      <c r="AW8" s="458"/>
      <c r="AX8" s="458"/>
      <c r="AY8" s="458"/>
      <c r="AZ8" s="458"/>
      <c r="BA8" s="458"/>
      <c r="BB8" s="458"/>
      <c r="BC8" s="240" t="s">
        <v>138</v>
      </c>
      <c r="BD8" s="241" t="s">
        <v>139</v>
      </c>
      <c r="BE8" s="242" t="s">
        <v>83</v>
      </c>
      <c r="BF8" s="452"/>
      <c r="BG8" s="458"/>
      <c r="BH8" s="458"/>
      <c r="BI8" s="458"/>
      <c r="BJ8" s="458"/>
      <c r="BK8" s="458"/>
      <c r="BL8" s="458"/>
      <c r="BM8" s="458"/>
      <c r="BN8" s="458"/>
      <c r="BO8" s="458"/>
      <c r="BP8" s="458"/>
      <c r="BQ8" s="458"/>
      <c r="BR8" s="458"/>
      <c r="BS8" s="458"/>
      <c r="BT8" s="458"/>
      <c r="BU8" s="240" t="s">
        <v>138</v>
      </c>
      <c r="BV8" s="241" t="s">
        <v>139</v>
      </c>
      <c r="BW8" s="242" t="s">
        <v>83</v>
      </c>
      <c r="BX8" s="452"/>
      <c r="BY8" s="458"/>
      <c r="BZ8" s="458"/>
      <c r="CA8" s="458"/>
      <c r="CB8" s="458"/>
      <c r="CC8" s="458"/>
      <c r="CD8" s="458"/>
      <c r="CE8" s="458"/>
      <c r="CF8" s="458"/>
      <c r="CG8" s="458"/>
      <c r="CH8" s="458"/>
      <c r="CI8" s="458"/>
      <c r="CJ8" s="458"/>
      <c r="CK8" s="458"/>
      <c r="CL8" s="458"/>
      <c r="CM8" s="240" t="s">
        <v>138</v>
      </c>
      <c r="CN8" s="241" t="s">
        <v>139</v>
      </c>
      <c r="CO8" s="242" t="s">
        <v>83</v>
      </c>
      <c r="CP8" s="452"/>
      <c r="CQ8" s="458"/>
      <c r="CR8" s="458"/>
      <c r="CS8" s="458"/>
      <c r="CT8" s="458"/>
      <c r="CU8" s="458"/>
      <c r="CV8" s="458"/>
      <c r="CW8" s="458"/>
      <c r="CX8" s="458"/>
      <c r="CY8" s="458"/>
      <c r="CZ8" s="458"/>
      <c r="DA8" s="458"/>
      <c r="DB8" s="458"/>
      <c r="DC8" s="458"/>
      <c r="DD8" s="458"/>
      <c r="DE8" s="240" t="s">
        <v>138</v>
      </c>
      <c r="DF8" s="241" t="s">
        <v>139</v>
      </c>
      <c r="DG8" s="242" t="s">
        <v>83</v>
      </c>
      <c r="DH8" s="452"/>
      <c r="DI8" s="458"/>
      <c r="DJ8" s="458"/>
      <c r="DK8" s="458"/>
      <c r="DL8" s="458"/>
      <c r="DM8" s="458"/>
      <c r="DN8" s="458"/>
      <c r="DO8" s="458"/>
      <c r="DP8" s="458"/>
      <c r="DQ8" s="458"/>
      <c r="DR8" s="458"/>
      <c r="DS8" s="458"/>
      <c r="DT8" s="458"/>
      <c r="DU8" s="458"/>
      <c r="DV8" s="458"/>
      <c r="DW8" s="240" t="s">
        <v>138</v>
      </c>
      <c r="DX8" s="241" t="s">
        <v>139</v>
      </c>
      <c r="DY8" s="242" t="s">
        <v>83</v>
      </c>
      <c r="DZ8" s="452"/>
      <c r="EA8" s="458"/>
      <c r="EB8" s="458"/>
      <c r="EC8" s="458"/>
      <c r="ED8" s="458"/>
      <c r="EE8" s="458"/>
      <c r="EF8" s="458"/>
      <c r="EG8" s="458"/>
      <c r="EH8" s="458"/>
      <c r="EI8" s="458"/>
      <c r="EJ8" s="458"/>
      <c r="EK8" s="458"/>
      <c r="EL8" s="458"/>
      <c r="EM8" s="458"/>
      <c r="EN8" s="458"/>
      <c r="EO8" s="240" t="s">
        <v>138</v>
      </c>
      <c r="EP8" s="241" t="s">
        <v>139</v>
      </c>
      <c r="EQ8" s="242" t="s">
        <v>83</v>
      </c>
    </row>
    <row r="9" spans="1:147" ht="14.25">
      <c r="A9" s="252"/>
      <c r="B9" s="243" t="s">
        <v>140</v>
      </c>
      <c r="C9" s="244"/>
      <c r="D9" s="120">
        <f aca="true" t="shared" si="0" ref="D9:D17">E9+F9+G9+I9+J9+K9+L9+N9+O9+P9+H9+M9+Q9+R9+S9</f>
        <v>89</v>
      </c>
      <c r="E9" s="121">
        <f aca="true" t="shared" si="1" ref="E9:T9">SUM(E10:E75)</f>
        <v>1</v>
      </c>
      <c r="F9" s="121">
        <f t="shared" si="1"/>
        <v>0</v>
      </c>
      <c r="G9" s="121">
        <f t="shared" si="1"/>
        <v>7</v>
      </c>
      <c r="H9" s="121">
        <f t="shared" si="1"/>
        <v>9</v>
      </c>
      <c r="I9" s="121">
        <f>SUM(I10:I75)</f>
        <v>0</v>
      </c>
      <c r="J9" s="121">
        <f t="shared" si="1"/>
        <v>2</v>
      </c>
      <c r="K9" s="121">
        <f>SUM(K10:K75)</f>
        <v>5</v>
      </c>
      <c r="L9" s="121">
        <f t="shared" si="1"/>
        <v>2</v>
      </c>
      <c r="M9" s="121">
        <f t="shared" si="1"/>
        <v>0</v>
      </c>
      <c r="N9" s="121">
        <f t="shared" si="1"/>
        <v>4</v>
      </c>
      <c r="O9" s="121">
        <f t="shared" si="1"/>
        <v>0</v>
      </c>
      <c r="P9" s="121">
        <f t="shared" si="1"/>
        <v>0</v>
      </c>
      <c r="Q9" s="121">
        <f t="shared" si="1"/>
        <v>24</v>
      </c>
      <c r="R9" s="121">
        <f t="shared" si="1"/>
        <v>0</v>
      </c>
      <c r="S9" s="121">
        <f t="shared" si="1"/>
        <v>35</v>
      </c>
      <c r="T9" s="121">
        <f t="shared" si="1"/>
        <v>32</v>
      </c>
      <c r="U9" s="122">
        <f>SUM(U10:U75)</f>
        <v>3</v>
      </c>
      <c r="V9" s="120">
        <f aca="true" t="shared" si="2" ref="V9:V17">X9+AE9+AH9+AI9+AJ9+W9+Y9+Z9+AA9+AB9+AC9+AD9+AF9+AG9+AK9</f>
        <v>512</v>
      </c>
      <c r="W9" s="121">
        <f>SUM(W10:W75)</f>
        <v>3</v>
      </c>
      <c r="X9" s="121">
        <f aca="true" t="shared" si="3" ref="X9:AI9">SUM(X10:X75)</f>
        <v>0</v>
      </c>
      <c r="Y9" s="121">
        <f t="shared" si="3"/>
        <v>26</v>
      </c>
      <c r="Z9" s="121">
        <f t="shared" si="3"/>
        <v>26</v>
      </c>
      <c r="AA9" s="121">
        <f t="shared" si="3"/>
        <v>0</v>
      </c>
      <c r="AB9" s="121">
        <f t="shared" si="3"/>
        <v>26</v>
      </c>
      <c r="AC9" s="121">
        <f t="shared" si="3"/>
        <v>13</v>
      </c>
      <c r="AD9" s="121">
        <f t="shared" si="3"/>
        <v>53</v>
      </c>
      <c r="AE9" s="121">
        <f t="shared" si="3"/>
        <v>0</v>
      </c>
      <c r="AF9" s="121">
        <f t="shared" si="3"/>
        <v>18</v>
      </c>
      <c r="AG9" s="121">
        <f t="shared" si="3"/>
        <v>2</v>
      </c>
      <c r="AH9" s="121">
        <f t="shared" si="3"/>
        <v>0</v>
      </c>
      <c r="AI9" s="121">
        <f t="shared" si="3"/>
        <v>77</v>
      </c>
      <c r="AJ9" s="121">
        <f>SUM(AJ10:AJ75)</f>
        <v>69</v>
      </c>
      <c r="AK9" s="121">
        <f>SUM(AK10:AK75)</f>
        <v>199</v>
      </c>
      <c r="AL9" s="121">
        <f>SUM(AL10:AL75)</f>
        <v>186</v>
      </c>
      <c r="AM9" s="123">
        <f>SUM(AM10:AM75)</f>
        <v>13</v>
      </c>
      <c r="AN9" s="120">
        <f aca="true" t="shared" si="4" ref="AN9:AN17">AO9+AP9+AQ9+AW9+AX9+AY9+AZ9+BA9+BB9+BC9+AR9+AS9+AT9+AU9+AV9</f>
        <v>601</v>
      </c>
      <c r="AO9" s="121">
        <f>SUM(AO10:AO75)</f>
        <v>4</v>
      </c>
      <c r="AP9" s="121">
        <f aca="true" t="shared" si="5" ref="AP9:BA9">SUM(AP10:AP75)</f>
        <v>0</v>
      </c>
      <c r="AQ9" s="121">
        <f t="shared" si="5"/>
        <v>33</v>
      </c>
      <c r="AR9" s="121">
        <f t="shared" si="5"/>
        <v>35</v>
      </c>
      <c r="AS9" s="121">
        <f t="shared" si="5"/>
        <v>0</v>
      </c>
      <c r="AT9" s="121">
        <f t="shared" si="5"/>
        <v>28</v>
      </c>
      <c r="AU9" s="121">
        <f t="shared" si="5"/>
        <v>18</v>
      </c>
      <c r="AV9" s="121">
        <f t="shared" si="5"/>
        <v>55</v>
      </c>
      <c r="AW9" s="121">
        <f t="shared" si="5"/>
        <v>0</v>
      </c>
      <c r="AX9" s="121">
        <f t="shared" si="5"/>
        <v>22</v>
      </c>
      <c r="AY9" s="121">
        <f>SUM(AY10:AY75)</f>
        <v>2</v>
      </c>
      <c r="AZ9" s="121">
        <f t="shared" si="5"/>
        <v>0</v>
      </c>
      <c r="BA9" s="121">
        <f t="shared" si="5"/>
        <v>101</v>
      </c>
      <c r="BB9" s="121">
        <f>SUM(BB10:BB75)</f>
        <v>69</v>
      </c>
      <c r="BC9" s="121">
        <f>SUM(BC10:BC75)</f>
        <v>234</v>
      </c>
      <c r="BD9" s="121">
        <f>SUM(BD10:BD75)</f>
        <v>218</v>
      </c>
      <c r="BE9" s="123">
        <f>SUM(BE10:BE75)</f>
        <v>16</v>
      </c>
      <c r="BF9" s="120">
        <f aca="true" t="shared" si="6" ref="BF9:BF17">BG9+BH9+BI9+BO9+BP9+BQ9+BR9+BS9+BU9+BT9+BJ9+BK9+BL9+BM9+BN9</f>
        <v>525</v>
      </c>
      <c r="BG9" s="121">
        <f aca="true" t="shared" si="7" ref="BG9:BT9">SUM(BG10:BG75)</f>
        <v>3</v>
      </c>
      <c r="BH9" s="121">
        <f>SUM(BH10:BH75)</f>
        <v>0</v>
      </c>
      <c r="BI9" s="121">
        <f t="shared" si="7"/>
        <v>27</v>
      </c>
      <c r="BJ9" s="121">
        <f t="shared" si="7"/>
        <v>29</v>
      </c>
      <c r="BK9" s="121">
        <f t="shared" si="7"/>
        <v>0</v>
      </c>
      <c r="BL9" s="121">
        <f t="shared" si="7"/>
        <v>23</v>
      </c>
      <c r="BM9" s="121">
        <f t="shared" si="7"/>
        <v>16</v>
      </c>
      <c r="BN9" s="121">
        <f t="shared" si="7"/>
        <v>52</v>
      </c>
      <c r="BO9" s="121">
        <f t="shared" si="7"/>
        <v>0</v>
      </c>
      <c r="BP9" s="121">
        <f t="shared" si="7"/>
        <v>16</v>
      </c>
      <c r="BQ9" s="121">
        <f t="shared" si="7"/>
        <v>1</v>
      </c>
      <c r="BR9" s="121">
        <f t="shared" si="7"/>
        <v>0</v>
      </c>
      <c r="BS9" s="121">
        <f t="shared" si="7"/>
        <v>82</v>
      </c>
      <c r="BT9" s="121">
        <f t="shared" si="7"/>
        <v>69</v>
      </c>
      <c r="BU9" s="121">
        <f>SUM(BU10:BU75)</f>
        <v>207</v>
      </c>
      <c r="BV9" s="121">
        <f>SUM(BV10:BV75)</f>
        <v>192</v>
      </c>
      <c r="BW9" s="123">
        <f>SUM(BW10:BW75)</f>
        <v>15</v>
      </c>
      <c r="BX9" s="120">
        <f aca="true" t="shared" si="8" ref="BX9:BX17">BY9+BZ9+CA9+CG9+CH9+CI9+CJ9+CK9+CM9+CL9+CB9+CC9+CD9+CE9+CF9</f>
        <v>411</v>
      </c>
      <c r="BY9" s="121">
        <f>SUM(BY10:BY75)</f>
        <v>2</v>
      </c>
      <c r="BZ9" s="121">
        <f aca="true" t="shared" si="9" ref="BZ9:CL9">SUM(BZ10:BZ75)</f>
        <v>0</v>
      </c>
      <c r="CA9" s="121">
        <f t="shared" si="9"/>
        <v>16</v>
      </c>
      <c r="CB9" s="121">
        <f t="shared" si="9"/>
        <v>17</v>
      </c>
      <c r="CC9" s="121">
        <f t="shared" si="9"/>
        <v>0</v>
      </c>
      <c r="CD9" s="121">
        <f t="shared" si="9"/>
        <v>16</v>
      </c>
      <c r="CE9" s="121">
        <f t="shared" si="9"/>
        <v>9</v>
      </c>
      <c r="CF9" s="121">
        <f t="shared" si="9"/>
        <v>29</v>
      </c>
      <c r="CG9" s="121">
        <f t="shared" si="9"/>
        <v>0</v>
      </c>
      <c r="CH9" s="121">
        <f t="shared" si="9"/>
        <v>8</v>
      </c>
      <c r="CI9" s="121">
        <f>SUM(CI10:CI75)</f>
        <v>0</v>
      </c>
      <c r="CJ9" s="121">
        <f t="shared" si="9"/>
        <v>0</v>
      </c>
      <c r="CK9" s="121">
        <f t="shared" si="9"/>
        <v>67</v>
      </c>
      <c r="CL9" s="121">
        <f t="shared" si="9"/>
        <v>47</v>
      </c>
      <c r="CM9" s="121">
        <f>SUM(CM10:CM75)</f>
        <v>200</v>
      </c>
      <c r="CN9" s="121">
        <f>SUM(CN10:CN75)</f>
        <v>186</v>
      </c>
      <c r="CO9" s="123">
        <f>SUM(CO10:CO75)</f>
        <v>14</v>
      </c>
      <c r="CP9" s="120">
        <f aca="true" t="shared" si="10" ref="CP9:CP17">CQ9+CR9+CS9+CY9+CZ9+DA9+DB9+DC9+DE9+DD9+CT9+CU9+CV9+CW9+CX9</f>
        <v>114</v>
      </c>
      <c r="CQ9" s="121">
        <f aca="true" t="shared" si="11" ref="CQ9:DG9">SUM(CQ10:CQ75)</f>
        <v>1</v>
      </c>
      <c r="CR9" s="121">
        <f>SUM(CR10:CR75)</f>
        <v>0</v>
      </c>
      <c r="CS9" s="121">
        <f t="shared" si="11"/>
        <v>11</v>
      </c>
      <c r="CT9" s="121">
        <f t="shared" si="11"/>
        <v>12</v>
      </c>
      <c r="CU9" s="121">
        <f t="shared" si="11"/>
        <v>0</v>
      </c>
      <c r="CV9" s="121">
        <f t="shared" si="11"/>
        <v>7</v>
      </c>
      <c r="CW9" s="121">
        <f t="shared" si="11"/>
        <v>7</v>
      </c>
      <c r="CX9" s="121">
        <f t="shared" si="11"/>
        <v>23</v>
      </c>
      <c r="CY9" s="121">
        <f t="shared" si="11"/>
        <v>0</v>
      </c>
      <c r="CZ9" s="121">
        <f t="shared" si="11"/>
        <v>8</v>
      </c>
      <c r="DA9" s="121">
        <f t="shared" si="11"/>
        <v>1</v>
      </c>
      <c r="DB9" s="121">
        <f t="shared" si="11"/>
        <v>0</v>
      </c>
      <c r="DC9" s="121">
        <f t="shared" si="11"/>
        <v>15</v>
      </c>
      <c r="DD9" s="121">
        <f t="shared" si="11"/>
        <v>22</v>
      </c>
      <c r="DE9" s="121">
        <f>SUM(DE10:DE75)</f>
        <v>7</v>
      </c>
      <c r="DF9" s="121">
        <f t="shared" si="11"/>
        <v>6</v>
      </c>
      <c r="DG9" s="123">
        <f t="shared" si="11"/>
        <v>1</v>
      </c>
      <c r="DH9" s="120">
        <f aca="true" t="shared" si="12" ref="DH9:DH17">DI9+DJ9+DK9+DQ9+DR9+DS9+DT9+DU9+DW9+DV9+DL9+DM9+DN9+DO9+DP9</f>
        <v>422</v>
      </c>
      <c r="DI9" s="121">
        <f aca="true" t="shared" si="13" ref="DI9:DY9">SUM(DI10:DI75)</f>
        <v>3</v>
      </c>
      <c r="DJ9" s="121">
        <f t="shared" si="13"/>
        <v>0</v>
      </c>
      <c r="DK9" s="121">
        <f t="shared" si="13"/>
        <v>21</v>
      </c>
      <c r="DL9" s="121">
        <f t="shared" si="13"/>
        <v>12</v>
      </c>
      <c r="DM9" s="121">
        <f t="shared" si="13"/>
        <v>0</v>
      </c>
      <c r="DN9" s="121">
        <f t="shared" si="13"/>
        <v>18</v>
      </c>
      <c r="DO9" s="121">
        <f t="shared" si="13"/>
        <v>9</v>
      </c>
      <c r="DP9" s="121">
        <f t="shared" si="13"/>
        <v>45</v>
      </c>
      <c r="DQ9" s="121">
        <f t="shared" si="13"/>
        <v>0</v>
      </c>
      <c r="DR9" s="121">
        <f t="shared" si="13"/>
        <v>9</v>
      </c>
      <c r="DS9" s="121">
        <f t="shared" si="13"/>
        <v>1</v>
      </c>
      <c r="DT9" s="121">
        <f t="shared" si="13"/>
        <v>0</v>
      </c>
      <c r="DU9" s="121">
        <f t="shared" si="13"/>
        <v>60</v>
      </c>
      <c r="DV9" s="121">
        <f t="shared" si="13"/>
        <v>69</v>
      </c>
      <c r="DW9" s="121">
        <f t="shared" si="13"/>
        <v>175</v>
      </c>
      <c r="DX9" s="121">
        <f t="shared" si="13"/>
        <v>171</v>
      </c>
      <c r="DY9" s="123">
        <f t="shared" si="13"/>
        <v>4</v>
      </c>
      <c r="DZ9" s="120">
        <f aca="true" t="shared" si="14" ref="DZ9:DZ17">EA9+EB9+EC9+EI9+EJ9+EK9+EL9+EM9+EO9+EN9+ED9+EE9+EF9+EG9+EH9</f>
        <v>76</v>
      </c>
      <c r="EA9" s="121">
        <f aca="true" t="shared" si="15" ref="EA9:EQ9">SUM(EA10:EA75)</f>
        <v>1</v>
      </c>
      <c r="EB9" s="121">
        <f t="shared" si="15"/>
        <v>0</v>
      </c>
      <c r="EC9" s="121">
        <f t="shared" si="15"/>
        <v>6</v>
      </c>
      <c r="ED9" s="121">
        <f t="shared" si="15"/>
        <v>6</v>
      </c>
      <c r="EE9" s="121">
        <f t="shared" si="15"/>
        <v>0</v>
      </c>
      <c r="EF9" s="121">
        <f t="shared" si="15"/>
        <v>5</v>
      </c>
      <c r="EG9" s="121">
        <f t="shared" si="15"/>
        <v>2</v>
      </c>
      <c r="EH9" s="121">
        <f t="shared" si="15"/>
        <v>3</v>
      </c>
      <c r="EI9" s="121">
        <f t="shared" si="15"/>
        <v>0</v>
      </c>
      <c r="EJ9" s="121">
        <f t="shared" si="15"/>
        <v>6</v>
      </c>
      <c r="EK9" s="121">
        <f t="shared" si="15"/>
        <v>1</v>
      </c>
      <c r="EL9" s="121">
        <f t="shared" si="15"/>
        <v>0</v>
      </c>
      <c r="EM9" s="121">
        <f t="shared" si="15"/>
        <v>19</v>
      </c>
      <c r="EN9" s="121">
        <f t="shared" si="15"/>
        <v>0</v>
      </c>
      <c r="EO9" s="121">
        <f>SUM(EO10:EO75)</f>
        <v>27</v>
      </c>
      <c r="EP9" s="121">
        <f t="shared" si="15"/>
        <v>26</v>
      </c>
      <c r="EQ9" s="122">
        <f t="shared" si="15"/>
        <v>1</v>
      </c>
    </row>
    <row r="10" spans="1:147" ht="14.25">
      <c r="A10" s="252">
        <v>1</v>
      </c>
      <c r="B10" s="253" t="s">
        <v>224</v>
      </c>
      <c r="C10" s="252" t="s">
        <v>242</v>
      </c>
      <c r="D10" s="120">
        <f t="shared" si="0"/>
        <v>22</v>
      </c>
      <c r="E10" s="124"/>
      <c r="F10" s="254"/>
      <c r="G10" s="254">
        <v>1</v>
      </c>
      <c r="H10" s="254">
        <v>3</v>
      </c>
      <c r="I10" s="254"/>
      <c r="J10" s="254"/>
      <c r="K10" s="254">
        <v>1</v>
      </c>
      <c r="L10" s="254"/>
      <c r="M10" s="254"/>
      <c r="N10" s="254"/>
      <c r="O10" s="254"/>
      <c r="P10" s="254"/>
      <c r="Q10" s="254">
        <v>4</v>
      </c>
      <c r="R10" s="254"/>
      <c r="S10" s="125">
        <f aca="true" t="shared" si="16" ref="S10:S17">T10+U10</f>
        <v>13</v>
      </c>
      <c r="T10" s="254">
        <v>11</v>
      </c>
      <c r="U10" s="255">
        <v>2</v>
      </c>
      <c r="V10" s="120">
        <f t="shared" si="2"/>
        <v>133</v>
      </c>
      <c r="W10" s="254"/>
      <c r="X10" s="254"/>
      <c r="Y10" s="254">
        <v>5</v>
      </c>
      <c r="Z10" s="254">
        <v>7</v>
      </c>
      <c r="AA10" s="254"/>
      <c r="AB10" s="254">
        <v>3</v>
      </c>
      <c r="AC10" s="254">
        <v>4</v>
      </c>
      <c r="AD10" s="254">
        <v>15</v>
      </c>
      <c r="AE10" s="254"/>
      <c r="AF10" s="254">
        <v>4</v>
      </c>
      <c r="AG10" s="254">
        <v>1</v>
      </c>
      <c r="AH10" s="254"/>
      <c r="AI10" s="254">
        <v>23</v>
      </c>
      <c r="AJ10" s="254">
        <v>20</v>
      </c>
      <c r="AK10" s="125">
        <f aca="true" t="shared" si="17" ref="AK10:AK17">AL10+AM10</f>
        <v>51</v>
      </c>
      <c r="AL10" s="254">
        <v>46</v>
      </c>
      <c r="AM10" s="256">
        <v>5</v>
      </c>
      <c r="AN10" s="120">
        <f t="shared" si="4"/>
        <v>155</v>
      </c>
      <c r="AO10" s="257">
        <f aca="true" t="shared" si="18" ref="AO10:AX17">E10+W10</f>
        <v>0</v>
      </c>
      <c r="AP10" s="257">
        <f t="shared" si="18"/>
        <v>0</v>
      </c>
      <c r="AQ10" s="257">
        <f t="shared" si="18"/>
        <v>6</v>
      </c>
      <c r="AR10" s="257">
        <f t="shared" si="18"/>
        <v>10</v>
      </c>
      <c r="AS10" s="257">
        <f t="shared" si="18"/>
        <v>0</v>
      </c>
      <c r="AT10" s="257">
        <f t="shared" si="18"/>
        <v>3</v>
      </c>
      <c r="AU10" s="257">
        <f t="shared" si="18"/>
        <v>5</v>
      </c>
      <c r="AV10" s="257">
        <f t="shared" si="18"/>
        <v>15</v>
      </c>
      <c r="AW10" s="257">
        <f t="shared" si="18"/>
        <v>0</v>
      </c>
      <c r="AX10" s="257">
        <f t="shared" si="18"/>
        <v>4</v>
      </c>
      <c r="AY10" s="257">
        <f aca="true" t="shared" si="19" ref="AY10:BE17">O10+AG10</f>
        <v>1</v>
      </c>
      <c r="AZ10" s="257">
        <f t="shared" si="19"/>
        <v>0</v>
      </c>
      <c r="BA10" s="257">
        <f t="shared" si="19"/>
        <v>27</v>
      </c>
      <c r="BB10" s="257">
        <f t="shared" si="19"/>
        <v>20</v>
      </c>
      <c r="BC10" s="257">
        <f t="shared" si="19"/>
        <v>64</v>
      </c>
      <c r="BD10" s="257">
        <f t="shared" si="19"/>
        <v>57</v>
      </c>
      <c r="BE10" s="258">
        <f t="shared" si="19"/>
        <v>7</v>
      </c>
      <c r="BF10" s="120">
        <f t="shared" si="6"/>
        <v>142</v>
      </c>
      <c r="BG10" s="257">
        <f aca="true" t="shared" si="20" ref="BG10:BP17">BY10+CQ10</f>
        <v>0</v>
      </c>
      <c r="BH10" s="257">
        <f t="shared" si="20"/>
        <v>0</v>
      </c>
      <c r="BI10" s="257">
        <f t="shared" si="20"/>
        <v>6</v>
      </c>
      <c r="BJ10" s="257">
        <f t="shared" si="20"/>
        <v>10</v>
      </c>
      <c r="BK10" s="257">
        <f t="shared" si="20"/>
        <v>0</v>
      </c>
      <c r="BL10" s="257">
        <f t="shared" si="20"/>
        <v>3</v>
      </c>
      <c r="BM10" s="257">
        <f t="shared" si="20"/>
        <v>4</v>
      </c>
      <c r="BN10" s="257">
        <f t="shared" si="20"/>
        <v>14</v>
      </c>
      <c r="BO10" s="257">
        <f t="shared" si="20"/>
        <v>0</v>
      </c>
      <c r="BP10" s="257">
        <f t="shared" si="20"/>
        <v>2</v>
      </c>
      <c r="BQ10" s="257">
        <f aca="true" t="shared" si="21" ref="BQ10:BW17">CI10+DA10</f>
        <v>1</v>
      </c>
      <c r="BR10" s="257">
        <f t="shared" si="21"/>
        <v>0</v>
      </c>
      <c r="BS10" s="257">
        <f t="shared" si="21"/>
        <v>23</v>
      </c>
      <c r="BT10" s="257">
        <f t="shared" si="21"/>
        <v>20</v>
      </c>
      <c r="BU10" s="257">
        <f t="shared" si="21"/>
        <v>59</v>
      </c>
      <c r="BV10" s="257">
        <f t="shared" si="21"/>
        <v>52</v>
      </c>
      <c r="BW10" s="258">
        <f t="shared" si="21"/>
        <v>7</v>
      </c>
      <c r="BX10" s="120">
        <f t="shared" si="8"/>
        <v>106</v>
      </c>
      <c r="BY10" s="254"/>
      <c r="BZ10" s="254"/>
      <c r="CA10" s="254">
        <v>5</v>
      </c>
      <c r="CB10" s="254">
        <v>6</v>
      </c>
      <c r="CC10" s="254"/>
      <c r="CD10" s="254">
        <v>1</v>
      </c>
      <c r="CE10" s="254">
        <v>1</v>
      </c>
      <c r="CF10" s="254">
        <v>6</v>
      </c>
      <c r="CG10" s="254"/>
      <c r="CH10" s="254">
        <v>1</v>
      </c>
      <c r="CI10" s="254"/>
      <c r="CJ10" s="254"/>
      <c r="CK10" s="254">
        <v>15</v>
      </c>
      <c r="CL10" s="254">
        <v>13</v>
      </c>
      <c r="CM10" s="125">
        <f aca="true" t="shared" si="22" ref="CM10:CM17">CN10+CO10</f>
        <v>58</v>
      </c>
      <c r="CN10" s="254">
        <v>52</v>
      </c>
      <c r="CO10" s="256">
        <v>6</v>
      </c>
      <c r="CP10" s="120">
        <f t="shared" si="10"/>
        <v>36</v>
      </c>
      <c r="CQ10" s="254"/>
      <c r="CR10" s="254"/>
      <c r="CS10" s="254">
        <v>1</v>
      </c>
      <c r="CT10" s="254">
        <v>4</v>
      </c>
      <c r="CU10" s="254"/>
      <c r="CV10" s="254">
        <v>2</v>
      </c>
      <c r="CW10" s="254">
        <v>3</v>
      </c>
      <c r="CX10" s="254">
        <v>8</v>
      </c>
      <c r="CY10" s="254"/>
      <c r="CZ10" s="254">
        <v>1</v>
      </c>
      <c r="DA10" s="254">
        <v>1</v>
      </c>
      <c r="DB10" s="254"/>
      <c r="DC10" s="254">
        <v>8</v>
      </c>
      <c r="DD10" s="254">
        <v>7</v>
      </c>
      <c r="DE10" s="125">
        <f aca="true" t="shared" si="23" ref="DE10:DE17">DF10+DG10</f>
        <v>1</v>
      </c>
      <c r="DF10" s="254"/>
      <c r="DG10" s="256">
        <v>1</v>
      </c>
      <c r="DH10" s="120">
        <f t="shared" si="12"/>
        <v>111</v>
      </c>
      <c r="DI10" s="254"/>
      <c r="DJ10" s="254"/>
      <c r="DK10" s="254">
        <v>5</v>
      </c>
      <c r="DL10" s="254">
        <v>3</v>
      </c>
      <c r="DM10" s="254"/>
      <c r="DN10" s="254">
        <v>3</v>
      </c>
      <c r="DO10" s="254">
        <v>2</v>
      </c>
      <c r="DP10" s="254">
        <v>13</v>
      </c>
      <c r="DQ10" s="254"/>
      <c r="DR10" s="254">
        <v>1</v>
      </c>
      <c r="DS10" s="254">
        <v>1</v>
      </c>
      <c r="DT10" s="254"/>
      <c r="DU10" s="254">
        <v>14</v>
      </c>
      <c r="DV10" s="254">
        <v>20</v>
      </c>
      <c r="DW10" s="125">
        <f aca="true" t="shared" si="24" ref="DW10:DW17">DX10+DY10</f>
        <v>49</v>
      </c>
      <c r="DX10" s="254">
        <v>48</v>
      </c>
      <c r="DY10" s="256">
        <v>1</v>
      </c>
      <c r="DZ10" s="120">
        <f t="shared" si="14"/>
        <v>13</v>
      </c>
      <c r="EA10" s="257">
        <f aca="true" t="shared" si="25" ref="EA10:EJ17">AO10-BG10</f>
        <v>0</v>
      </c>
      <c r="EB10" s="257">
        <f t="shared" si="25"/>
        <v>0</v>
      </c>
      <c r="EC10" s="257">
        <f t="shared" si="25"/>
        <v>0</v>
      </c>
      <c r="ED10" s="257">
        <f t="shared" si="25"/>
        <v>0</v>
      </c>
      <c r="EE10" s="257">
        <f t="shared" si="25"/>
        <v>0</v>
      </c>
      <c r="EF10" s="257">
        <f t="shared" si="25"/>
        <v>0</v>
      </c>
      <c r="EG10" s="257">
        <f t="shared" si="25"/>
        <v>1</v>
      </c>
      <c r="EH10" s="257">
        <f t="shared" si="25"/>
        <v>1</v>
      </c>
      <c r="EI10" s="257">
        <f t="shared" si="25"/>
        <v>0</v>
      </c>
      <c r="EJ10" s="257">
        <f t="shared" si="25"/>
        <v>2</v>
      </c>
      <c r="EK10" s="257">
        <f aca="true" t="shared" si="26" ref="EK10:EQ17">AY10-BQ10</f>
        <v>0</v>
      </c>
      <c r="EL10" s="257">
        <f t="shared" si="26"/>
        <v>0</v>
      </c>
      <c r="EM10" s="257">
        <f t="shared" si="26"/>
        <v>4</v>
      </c>
      <c r="EN10" s="257">
        <f t="shared" si="26"/>
        <v>0</v>
      </c>
      <c r="EO10" s="257">
        <f t="shared" si="26"/>
        <v>5</v>
      </c>
      <c r="EP10" s="257">
        <f t="shared" si="26"/>
        <v>5</v>
      </c>
      <c r="EQ10" s="259">
        <f t="shared" si="26"/>
        <v>0</v>
      </c>
    </row>
    <row r="11" spans="1:147" ht="13.5" customHeight="1">
      <c r="A11" s="252">
        <v>2</v>
      </c>
      <c r="B11" s="280" t="s">
        <v>225</v>
      </c>
      <c r="C11" s="252" t="s">
        <v>243</v>
      </c>
      <c r="D11" s="120">
        <f t="shared" si="0"/>
        <v>25</v>
      </c>
      <c r="E11" s="124"/>
      <c r="F11" s="254"/>
      <c r="G11" s="254">
        <v>1</v>
      </c>
      <c r="H11" s="254">
        <v>4</v>
      </c>
      <c r="I11" s="254"/>
      <c r="J11" s="254"/>
      <c r="K11" s="254">
        <v>2</v>
      </c>
      <c r="L11" s="254">
        <v>1</v>
      </c>
      <c r="M11" s="254"/>
      <c r="N11" s="254"/>
      <c r="O11" s="254"/>
      <c r="P11" s="254"/>
      <c r="Q11" s="254">
        <v>9</v>
      </c>
      <c r="R11" s="254"/>
      <c r="S11" s="125">
        <f t="shared" si="16"/>
        <v>8</v>
      </c>
      <c r="T11" s="254">
        <v>8</v>
      </c>
      <c r="V11" s="120">
        <f t="shared" si="2"/>
        <v>121</v>
      </c>
      <c r="W11" s="254">
        <v>1</v>
      </c>
      <c r="X11" s="254"/>
      <c r="Y11" s="254">
        <v>9</v>
      </c>
      <c r="Z11" s="254">
        <v>5</v>
      </c>
      <c r="AA11" s="254"/>
      <c r="AB11" s="254">
        <v>5</v>
      </c>
      <c r="AC11" s="254">
        <v>2</v>
      </c>
      <c r="AD11" s="254">
        <v>12</v>
      </c>
      <c r="AE11" s="254"/>
      <c r="AF11" s="254">
        <v>3</v>
      </c>
      <c r="AG11" s="254">
        <v>1</v>
      </c>
      <c r="AH11" s="254"/>
      <c r="AI11" s="254">
        <v>16</v>
      </c>
      <c r="AJ11" s="254">
        <v>16</v>
      </c>
      <c r="AK11" s="125">
        <f t="shared" si="17"/>
        <v>51</v>
      </c>
      <c r="AL11" s="254">
        <v>46</v>
      </c>
      <c r="AM11" s="256">
        <v>5</v>
      </c>
      <c r="AN11" s="120">
        <f t="shared" si="4"/>
        <v>146</v>
      </c>
      <c r="AO11" s="257">
        <f t="shared" si="18"/>
        <v>1</v>
      </c>
      <c r="AP11" s="257">
        <f t="shared" si="18"/>
        <v>0</v>
      </c>
      <c r="AQ11" s="257">
        <f t="shared" si="18"/>
        <v>10</v>
      </c>
      <c r="AR11" s="257">
        <f t="shared" si="18"/>
        <v>9</v>
      </c>
      <c r="AS11" s="257">
        <f t="shared" si="18"/>
        <v>0</v>
      </c>
      <c r="AT11" s="257">
        <f t="shared" si="18"/>
        <v>5</v>
      </c>
      <c r="AU11" s="257">
        <f t="shared" si="18"/>
        <v>4</v>
      </c>
      <c r="AV11" s="257">
        <f t="shared" si="18"/>
        <v>13</v>
      </c>
      <c r="AW11" s="257">
        <f t="shared" si="18"/>
        <v>0</v>
      </c>
      <c r="AX11" s="257">
        <f t="shared" si="18"/>
        <v>3</v>
      </c>
      <c r="AY11" s="257">
        <f t="shared" si="19"/>
        <v>1</v>
      </c>
      <c r="AZ11" s="257">
        <f t="shared" si="19"/>
        <v>0</v>
      </c>
      <c r="BA11" s="257">
        <f t="shared" si="19"/>
        <v>25</v>
      </c>
      <c r="BB11" s="257">
        <f t="shared" si="19"/>
        <v>16</v>
      </c>
      <c r="BC11" s="257">
        <f t="shared" si="19"/>
        <v>59</v>
      </c>
      <c r="BD11" s="257">
        <f t="shared" si="19"/>
        <v>54</v>
      </c>
      <c r="BE11" s="257">
        <f t="shared" si="19"/>
        <v>5</v>
      </c>
      <c r="BF11" s="120">
        <f t="shared" si="6"/>
        <v>128</v>
      </c>
      <c r="BG11" s="257">
        <f t="shared" si="20"/>
        <v>1</v>
      </c>
      <c r="BH11" s="257">
        <f t="shared" si="20"/>
        <v>0</v>
      </c>
      <c r="BI11" s="257">
        <f t="shared" si="20"/>
        <v>9</v>
      </c>
      <c r="BJ11" s="257">
        <f t="shared" si="20"/>
        <v>5</v>
      </c>
      <c r="BK11" s="257">
        <f t="shared" si="20"/>
        <v>0</v>
      </c>
      <c r="BL11" s="257">
        <f t="shared" si="20"/>
        <v>5</v>
      </c>
      <c r="BM11" s="257">
        <f t="shared" si="20"/>
        <v>4</v>
      </c>
      <c r="BN11" s="257">
        <f t="shared" si="20"/>
        <v>13</v>
      </c>
      <c r="BO11" s="257">
        <f t="shared" si="20"/>
        <v>0</v>
      </c>
      <c r="BP11" s="257">
        <f t="shared" si="20"/>
        <v>3</v>
      </c>
      <c r="BQ11" s="257">
        <f t="shared" si="21"/>
        <v>0</v>
      </c>
      <c r="BR11" s="257">
        <f t="shared" si="21"/>
        <v>0</v>
      </c>
      <c r="BS11" s="257">
        <f t="shared" si="21"/>
        <v>18</v>
      </c>
      <c r="BT11" s="257">
        <f t="shared" si="21"/>
        <v>16</v>
      </c>
      <c r="BU11" s="257">
        <f t="shared" si="21"/>
        <v>54</v>
      </c>
      <c r="BV11" s="257">
        <f t="shared" si="21"/>
        <v>49</v>
      </c>
      <c r="BW11" s="258">
        <f t="shared" si="21"/>
        <v>5</v>
      </c>
      <c r="BX11" s="120">
        <f t="shared" si="8"/>
        <v>105</v>
      </c>
      <c r="BY11" s="254">
        <v>1</v>
      </c>
      <c r="BZ11" s="254"/>
      <c r="CA11" s="254">
        <v>5</v>
      </c>
      <c r="CB11" s="254">
        <v>3</v>
      </c>
      <c r="CC11" s="254"/>
      <c r="CD11" s="254">
        <v>4</v>
      </c>
      <c r="CE11" s="254">
        <v>2</v>
      </c>
      <c r="CF11" s="254">
        <v>8</v>
      </c>
      <c r="CG11" s="254"/>
      <c r="CH11" s="254"/>
      <c r="CI11" s="254"/>
      <c r="CJ11" s="254"/>
      <c r="CK11" s="254">
        <v>17</v>
      </c>
      <c r="CL11" s="254">
        <v>11</v>
      </c>
      <c r="CM11" s="125">
        <f t="shared" si="22"/>
        <v>54</v>
      </c>
      <c r="CN11" s="254">
        <v>49</v>
      </c>
      <c r="CO11" s="256">
        <v>5</v>
      </c>
      <c r="CP11" s="120">
        <f t="shared" si="10"/>
        <v>23</v>
      </c>
      <c r="CQ11" s="254"/>
      <c r="CR11" s="254"/>
      <c r="CS11" s="254">
        <v>4</v>
      </c>
      <c r="CT11" s="254">
        <v>2</v>
      </c>
      <c r="CU11" s="254"/>
      <c r="CV11" s="254">
        <v>1</v>
      </c>
      <c r="CW11" s="254">
        <v>2</v>
      </c>
      <c r="CX11" s="254">
        <v>5</v>
      </c>
      <c r="CY11" s="254"/>
      <c r="CZ11" s="254">
        <v>3</v>
      </c>
      <c r="DA11" s="254"/>
      <c r="DB11" s="254"/>
      <c r="DC11" s="254">
        <v>1</v>
      </c>
      <c r="DD11" s="254">
        <v>5</v>
      </c>
      <c r="DE11" s="125">
        <f t="shared" si="23"/>
        <v>0</v>
      </c>
      <c r="DF11" s="254"/>
      <c r="DG11" s="256"/>
      <c r="DH11" s="120">
        <f t="shared" si="12"/>
        <v>103</v>
      </c>
      <c r="DI11" s="254">
        <v>1</v>
      </c>
      <c r="DJ11" s="254"/>
      <c r="DK11" s="254">
        <v>8</v>
      </c>
      <c r="DL11" s="254">
        <v>1</v>
      </c>
      <c r="DM11" s="254"/>
      <c r="DN11" s="254">
        <v>2</v>
      </c>
      <c r="DO11" s="254">
        <v>2</v>
      </c>
      <c r="DP11" s="254">
        <v>12</v>
      </c>
      <c r="DQ11" s="254"/>
      <c r="DR11" s="254">
        <v>3</v>
      </c>
      <c r="DS11" s="254"/>
      <c r="DT11" s="254"/>
      <c r="DU11" s="254">
        <v>16</v>
      </c>
      <c r="DV11" s="254">
        <v>16</v>
      </c>
      <c r="DW11" s="125">
        <f t="shared" si="24"/>
        <v>42</v>
      </c>
      <c r="DX11" s="254">
        <v>41</v>
      </c>
      <c r="DY11" s="256">
        <v>1</v>
      </c>
      <c r="DZ11" s="120">
        <f t="shared" si="14"/>
        <v>18</v>
      </c>
      <c r="EA11" s="257">
        <f t="shared" si="25"/>
        <v>0</v>
      </c>
      <c r="EB11" s="257">
        <f t="shared" si="25"/>
        <v>0</v>
      </c>
      <c r="EC11" s="257">
        <f t="shared" si="25"/>
        <v>1</v>
      </c>
      <c r="ED11" s="257">
        <f t="shared" si="25"/>
        <v>4</v>
      </c>
      <c r="EE11" s="257">
        <f t="shared" si="25"/>
        <v>0</v>
      </c>
      <c r="EF11" s="257">
        <f t="shared" si="25"/>
        <v>0</v>
      </c>
      <c r="EG11" s="257">
        <f t="shared" si="25"/>
        <v>0</v>
      </c>
      <c r="EH11" s="257">
        <f t="shared" si="25"/>
        <v>0</v>
      </c>
      <c r="EI11" s="257">
        <f t="shared" si="25"/>
        <v>0</v>
      </c>
      <c r="EJ11" s="257">
        <f t="shared" si="25"/>
        <v>0</v>
      </c>
      <c r="EK11" s="257">
        <f t="shared" si="26"/>
        <v>1</v>
      </c>
      <c r="EL11" s="257">
        <f t="shared" si="26"/>
        <v>0</v>
      </c>
      <c r="EM11" s="257">
        <f t="shared" si="26"/>
        <v>7</v>
      </c>
      <c r="EN11" s="257">
        <f t="shared" si="26"/>
        <v>0</v>
      </c>
      <c r="EO11" s="257">
        <f t="shared" si="26"/>
        <v>5</v>
      </c>
      <c r="EP11" s="257">
        <f t="shared" si="26"/>
        <v>5</v>
      </c>
      <c r="EQ11" s="259">
        <f t="shared" si="26"/>
        <v>0</v>
      </c>
    </row>
    <row r="12" spans="1:147" ht="14.25">
      <c r="A12" s="252">
        <v>3</v>
      </c>
      <c r="B12" s="280" t="s">
        <v>226</v>
      </c>
      <c r="C12" s="252" t="s">
        <v>244</v>
      </c>
      <c r="D12" s="120">
        <f t="shared" si="0"/>
        <v>20</v>
      </c>
      <c r="E12" s="124">
        <v>1</v>
      </c>
      <c r="F12" s="254"/>
      <c r="G12" s="254">
        <v>1</v>
      </c>
      <c r="H12" s="254"/>
      <c r="I12" s="254"/>
      <c r="J12" s="254"/>
      <c r="K12" s="254">
        <v>2</v>
      </c>
      <c r="L12" s="254">
        <v>1</v>
      </c>
      <c r="M12" s="254"/>
      <c r="N12" s="254">
        <v>2</v>
      </c>
      <c r="O12" s="254"/>
      <c r="P12" s="254"/>
      <c r="Q12" s="254">
        <v>6</v>
      </c>
      <c r="R12" s="254"/>
      <c r="S12" s="125">
        <f t="shared" si="16"/>
        <v>7</v>
      </c>
      <c r="T12" s="254">
        <v>6</v>
      </c>
      <c r="U12" s="255">
        <v>1</v>
      </c>
      <c r="V12" s="120">
        <f t="shared" si="2"/>
        <v>130</v>
      </c>
      <c r="W12" s="254"/>
      <c r="X12" s="254"/>
      <c r="Y12" s="254">
        <v>4</v>
      </c>
      <c r="Z12" s="254">
        <v>8</v>
      </c>
      <c r="AA12" s="254"/>
      <c r="AB12" s="254">
        <v>9</v>
      </c>
      <c r="AC12" s="254">
        <v>3</v>
      </c>
      <c r="AD12" s="254">
        <v>12</v>
      </c>
      <c r="AE12" s="254"/>
      <c r="AF12" s="254">
        <v>5</v>
      </c>
      <c r="AG12" s="254"/>
      <c r="AH12" s="254"/>
      <c r="AI12" s="254">
        <v>21</v>
      </c>
      <c r="AJ12" s="254">
        <v>20</v>
      </c>
      <c r="AK12" s="125">
        <f t="shared" si="17"/>
        <v>48</v>
      </c>
      <c r="AL12" s="254">
        <v>47</v>
      </c>
      <c r="AM12" s="256">
        <v>1</v>
      </c>
      <c r="AN12" s="120">
        <f t="shared" si="4"/>
        <v>150</v>
      </c>
      <c r="AO12" s="257">
        <f t="shared" si="18"/>
        <v>1</v>
      </c>
      <c r="AP12" s="257">
        <f t="shared" si="18"/>
        <v>0</v>
      </c>
      <c r="AQ12" s="257">
        <f t="shared" si="18"/>
        <v>5</v>
      </c>
      <c r="AR12" s="257">
        <f t="shared" si="18"/>
        <v>8</v>
      </c>
      <c r="AS12" s="257">
        <f t="shared" si="18"/>
        <v>0</v>
      </c>
      <c r="AT12" s="257">
        <f t="shared" si="18"/>
        <v>9</v>
      </c>
      <c r="AU12" s="257">
        <f t="shared" si="18"/>
        <v>5</v>
      </c>
      <c r="AV12" s="257">
        <f t="shared" si="18"/>
        <v>13</v>
      </c>
      <c r="AW12" s="257">
        <f t="shared" si="18"/>
        <v>0</v>
      </c>
      <c r="AX12" s="257">
        <f t="shared" si="18"/>
        <v>7</v>
      </c>
      <c r="AY12" s="257">
        <f t="shared" si="19"/>
        <v>0</v>
      </c>
      <c r="AZ12" s="257">
        <f t="shared" si="19"/>
        <v>0</v>
      </c>
      <c r="BA12" s="257">
        <f t="shared" si="19"/>
        <v>27</v>
      </c>
      <c r="BB12" s="257">
        <f t="shared" si="19"/>
        <v>20</v>
      </c>
      <c r="BC12" s="257">
        <f t="shared" si="19"/>
        <v>55</v>
      </c>
      <c r="BD12" s="257">
        <f t="shared" si="19"/>
        <v>53</v>
      </c>
      <c r="BE12" s="258">
        <f t="shared" si="19"/>
        <v>2</v>
      </c>
      <c r="BF12" s="120">
        <f t="shared" si="6"/>
        <v>130</v>
      </c>
      <c r="BG12" s="257">
        <f t="shared" si="20"/>
        <v>1</v>
      </c>
      <c r="BH12" s="257">
        <f t="shared" si="20"/>
        <v>0</v>
      </c>
      <c r="BI12" s="257">
        <f t="shared" si="20"/>
        <v>3</v>
      </c>
      <c r="BJ12" s="257">
        <f t="shared" si="20"/>
        <v>7</v>
      </c>
      <c r="BK12" s="257">
        <f t="shared" si="20"/>
        <v>0</v>
      </c>
      <c r="BL12" s="257">
        <f t="shared" si="20"/>
        <v>8</v>
      </c>
      <c r="BM12" s="257">
        <f t="shared" si="20"/>
        <v>4</v>
      </c>
      <c r="BN12" s="257">
        <f t="shared" si="20"/>
        <v>12</v>
      </c>
      <c r="BO12" s="257">
        <f t="shared" si="20"/>
        <v>0</v>
      </c>
      <c r="BP12" s="257">
        <f t="shared" si="20"/>
        <v>6</v>
      </c>
      <c r="BQ12" s="257">
        <f t="shared" si="21"/>
        <v>0</v>
      </c>
      <c r="BR12" s="257">
        <f t="shared" si="21"/>
        <v>0</v>
      </c>
      <c r="BS12" s="257">
        <f t="shared" si="21"/>
        <v>21</v>
      </c>
      <c r="BT12" s="257">
        <f t="shared" si="21"/>
        <v>20</v>
      </c>
      <c r="BU12" s="257">
        <f t="shared" si="21"/>
        <v>48</v>
      </c>
      <c r="BV12" s="257">
        <f t="shared" si="21"/>
        <v>46</v>
      </c>
      <c r="BW12" s="258">
        <f t="shared" si="21"/>
        <v>2</v>
      </c>
      <c r="BX12" s="120">
        <f t="shared" si="8"/>
        <v>102</v>
      </c>
      <c r="BY12" s="254"/>
      <c r="BZ12" s="254"/>
      <c r="CA12" s="254">
        <v>2</v>
      </c>
      <c r="CB12" s="254">
        <v>4</v>
      </c>
      <c r="CC12" s="254"/>
      <c r="CD12" s="254">
        <v>4</v>
      </c>
      <c r="CE12" s="254">
        <v>4</v>
      </c>
      <c r="CF12" s="254">
        <v>7</v>
      </c>
      <c r="CG12" s="254"/>
      <c r="CH12" s="254">
        <v>3</v>
      </c>
      <c r="CI12" s="254"/>
      <c r="CJ12" s="254"/>
      <c r="CK12" s="254">
        <v>18</v>
      </c>
      <c r="CL12" s="254">
        <v>15</v>
      </c>
      <c r="CM12" s="125">
        <f t="shared" si="22"/>
        <v>45</v>
      </c>
      <c r="CN12" s="254">
        <v>43</v>
      </c>
      <c r="CO12" s="256">
        <v>2</v>
      </c>
      <c r="CP12" s="120">
        <f t="shared" si="10"/>
        <v>28</v>
      </c>
      <c r="CQ12" s="254">
        <v>1</v>
      </c>
      <c r="CR12" s="254"/>
      <c r="CS12" s="254">
        <v>1</v>
      </c>
      <c r="CT12" s="254">
        <v>3</v>
      </c>
      <c r="CU12" s="254"/>
      <c r="CV12" s="254">
        <v>4</v>
      </c>
      <c r="CW12" s="254"/>
      <c r="CX12" s="254">
        <v>5</v>
      </c>
      <c r="CY12" s="254"/>
      <c r="CZ12" s="254">
        <v>3</v>
      </c>
      <c r="DA12" s="254"/>
      <c r="DB12" s="254"/>
      <c r="DC12" s="254">
        <v>3</v>
      </c>
      <c r="DD12" s="254">
        <v>5</v>
      </c>
      <c r="DE12" s="125">
        <f t="shared" si="23"/>
        <v>3</v>
      </c>
      <c r="DF12" s="254">
        <v>3</v>
      </c>
      <c r="DG12" s="256"/>
      <c r="DH12" s="120">
        <f t="shared" si="12"/>
        <v>106</v>
      </c>
      <c r="DI12" s="254">
        <v>1</v>
      </c>
      <c r="DJ12" s="254"/>
      <c r="DK12" s="254">
        <v>2</v>
      </c>
      <c r="DL12" s="254">
        <v>4</v>
      </c>
      <c r="DM12" s="254"/>
      <c r="DN12" s="254">
        <v>7</v>
      </c>
      <c r="DO12" s="254">
        <v>2</v>
      </c>
      <c r="DP12" s="254">
        <v>7</v>
      </c>
      <c r="DQ12" s="254"/>
      <c r="DR12" s="254">
        <v>4</v>
      </c>
      <c r="DS12" s="254"/>
      <c r="DT12" s="254"/>
      <c r="DU12" s="254">
        <v>17</v>
      </c>
      <c r="DV12" s="254">
        <v>20</v>
      </c>
      <c r="DW12" s="125">
        <f t="shared" si="24"/>
        <v>42</v>
      </c>
      <c r="DX12" s="254">
        <v>41</v>
      </c>
      <c r="DY12" s="256">
        <v>1</v>
      </c>
      <c r="DZ12" s="120">
        <f t="shared" si="14"/>
        <v>20</v>
      </c>
      <c r="EA12" s="257">
        <f t="shared" si="25"/>
        <v>0</v>
      </c>
      <c r="EB12" s="257">
        <f t="shared" si="25"/>
        <v>0</v>
      </c>
      <c r="EC12" s="257">
        <f t="shared" si="25"/>
        <v>2</v>
      </c>
      <c r="ED12" s="257">
        <f t="shared" si="25"/>
        <v>1</v>
      </c>
      <c r="EE12" s="257">
        <f t="shared" si="25"/>
        <v>0</v>
      </c>
      <c r="EF12" s="257">
        <f t="shared" si="25"/>
        <v>1</v>
      </c>
      <c r="EG12" s="257">
        <f t="shared" si="25"/>
        <v>1</v>
      </c>
      <c r="EH12" s="257">
        <f t="shared" si="25"/>
        <v>1</v>
      </c>
      <c r="EI12" s="257">
        <f t="shared" si="25"/>
        <v>0</v>
      </c>
      <c r="EJ12" s="257">
        <f t="shared" si="25"/>
        <v>1</v>
      </c>
      <c r="EK12" s="257">
        <f t="shared" si="26"/>
        <v>0</v>
      </c>
      <c r="EL12" s="257">
        <f t="shared" si="26"/>
        <v>0</v>
      </c>
      <c r="EM12" s="257">
        <f t="shared" si="26"/>
        <v>6</v>
      </c>
      <c r="EN12" s="257">
        <f t="shared" si="26"/>
        <v>0</v>
      </c>
      <c r="EO12" s="257">
        <f t="shared" si="26"/>
        <v>7</v>
      </c>
      <c r="EP12" s="257">
        <f t="shared" si="26"/>
        <v>7</v>
      </c>
      <c r="EQ12" s="259">
        <f t="shared" si="26"/>
        <v>0</v>
      </c>
    </row>
    <row r="13" spans="1:147" ht="15" thickBot="1">
      <c r="A13" s="252">
        <v>4</v>
      </c>
      <c r="B13" s="289" t="s">
        <v>227</v>
      </c>
      <c r="C13" s="286" t="s">
        <v>244</v>
      </c>
      <c r="D13" s="120">
        <f t="shared" si="0"/>
        <v>22</v>
      </c>
      <c r="E13" s="124"/>
      <c r="F13" s="254"/>
      <c r="G13" s="254">
        <v>4</v>
      </c>
      <c r="H13" s="254">
        <v>2</v>
      </c>
      <c r="I13" s="254"/>
      <c r="J13" s="254">
        <v>2</v>
      </c>
      <c r="K13" s="254"/>
      <c r="L13" s="254"/>
      <c r="M13" s="254"/>
      <c r="N13" s="254">
        <v>2</v>
      </c>
      <c r="O13" s="254"/>
      <c r="P13" s="254"/>
      <c r="Q13" s="254">
        <v>5</v>
      </c>
      <c r="R13" s="254"/>
      <c r="S13" s="125">
        <f t="shared" si="16"/>
        <v>7</v>
      </c>
      <c r="T13" s="254">
        <v>7</v>
      </c>
      <c r="U13" s="255"/>
      <c r="V13" s="120">
        <f t="shared" si="2"/>
        <v>128</v>
      </c>
      <c r="W13" s="254">
        <v>2</v>
      </c>
      <c r="X13" s="254"/>
      <c r="Y13" s="254">
        <v>8</v>
      </c>
      <c r="Z13" s="254">
        <v>6</v>
      </c>
      <c r="AA13" s="254"/>
      <c r="AB13" s="254">
        <v>9</v>
      </c>
      <c r="AC13" s="254">
        <v>4</v>
      </c>
      <c r="AD13" s="254">
        <v>14</v>
      </c>
      <c r="AE13" s="254"/>
      <c r="AF13" s="254">
        <v>6</v>
      </c>
      <c r="AG13" s="254"/>
      <c r="AH13" s="254"/>
      <c r="AI13" s="254">
        <v>17</v>
      </c>
      <c r="AJ13" s="254">
        <v>13</v>
      </c>
      <c r="AK13" s="125">
        <f t="shared" si="17"/>
        <v>49</v>
      </c>
      <c r="AL13" s="254">
        <v>47</v>
      </c>
      <c r="AM13" s="256">
        <v>2</v>
      </c>
      <c r="AN13" s="120">
        <f t="shared" si="4"/>
        <v>150</v>
      </c>
      <c r="AO13" s="257">
        <f t="shared" si="18"/>
        <v>2</v>
      </c>
      <c r="AP13" s="257">
        <f t="shared" si="18"/>
        <v>0</v>
      </c>
      <c r="AQ13" s="257">
        <f t="shared" si="18"/>
        <v>12</v>
      </c>
      <c r="AR13" s="257">
        <f t="shared" si="18"/>
        <v>8</v>
      </c>
      <c r="AS13" s="257">
        <f t="shared" si="18"/>
        <v>0</v>
      </c>
      <c r="AT13" s="257">
        <f t="shared" si="18"/>
        <v>11</v>
      </c>
      <c r="AU13" s="257">
        <f t="shared" si="18"/>
        <v>4</v>
      </c>
      <c r="AV13" s="257">
        <f t="shared" si="18"/>
        <v>14</v>
      </c>
      <c r="AW13" s="257">
        <f t="shared" si="18"/>
        <v>0</v>
      </c>
      <c r="AX13" s="257">
        <f t="shared" si="18"/>
        <v>8</v>
      </c>
      <c r="AY13" s="257">
        <f t="shared" si="19"/>
        <v>0</v>
      </c>
      <c r="AZ13" s="257">
        <f t="shared" si="19"/>
        <v>0</v>
      </c>
      <c r="BA13" s="257">
        <f t="shared" si="19"/>
        <v>22</v>
      </c>
      <c r="BB13" s="257">
        <f t="shared" si="19"/>
        <v>13</v>
      </c>
      <c r="BC13" s="257">
        <f t="shared" si="19"/>
        <v>56</v>
      </c>
      <c r="BD13" s="257">
        <f t="shared" si="19"/>
        <v>54</v>
      </c>
      <c r="BE13" s="258">
        <f t="shared" si="19"/>
        <v>2</v>
      </c>
      <c r="BF13" s="120">
        <f t="shared" si="6"/>
        <v>125</v>
      </c>
      <c r="BG13" s="257">
        <f t="shared" si="20"/>
        <v>1</v>
      </c>
      <c r="BH13" s="257">
        <f t="shared" si="20"/>
        <v>0</v>
      </c>
      <c r="BI13" s="257">
        <f t="shared" si="20"/>
        <v>9</v>
      </c>
      <c r="BJ13" s="257">
        <f t="shared" si="20"/>
        <v>7</v>
      </c>
      <c r="BK13" s="257">
        <f t="shared" si="20"/>
        <v>0</v>
      </c>
      <c r="BL13" s="257">
        <f t="shared" si="20"/>
        <v>7</v>
      </c>
      <c r="BM13" s="257">
        <f t="shared" si="20"/>
        <v>4</v>
      </c>
      <c r="BN13" s="257">
        <f t="shared" si="20"/>
        <v>13</v>
      </c>
      <c r="BO13" s="257">
        <f t="shared" si="20"/>
        <v>0</v>
      </c>
      <c r="BP13" s="257">
        <f t="shared" si="20"/>
        <v>5</v>
      </c>
      <c r="BQ13" s="257">
        <f t="shared" si="21"/>
        <v>0</v>
      </c>
      <c r="BR13" s="257">
        <f t="shared" si="21"/>
        <v>0</v>
      </c>
      <c r="BS13" s="257">
        <f t="shared" si="21"/>
        <v>20</v>
      </c>
      <c r="BT13" s="257">
        <f t="shared" si="21"/>
        <v>13</v>
      </c>
      <c r="BU13" s="257">
        <f t="shared" si="21"/>
        <v>46</v>
      </c>
      <c r="BV13" s="257">
        <f t="shared" si="21"/>
        <v>45</v>
      </c>
      <c r="BW13" s="258">
        <f t="shared" si="21"/>
        <v>1</v>
      </c>
      <c r="BX13" s="120">
        <f t="shared" si="8"/>
        <v>98</v>
      </c>
      <c r="BY13" s="254">
        <v>1</v>
      </c>
      <c r="BZ13" s="254"/>
      <c r="CA13" s="254">
        <v>4</v>
      </c>
      <c r="CB13" s="254">
        <v>4</v>
      </c>
      <c r="CC13" s="254"/>
      <c r="CD13" s="254">
        <v>7</v>
      </c>
      <c r="CE13" s="254">
        <v>2</v>
      </c>
      <c r="CF13" s="254">
        <v>8</v>
      </c>
      <c r="CG13" s="254"/>
      <c r="CH13" s="254">
        <v>4</v>
      </c>
      <c r="CI13" s="254"/>
      <c r="CJ13" s="254"/>
      <c r="CK13" s="254">
        <v>17</v>
      </c>
      <c r="CL13" s="254">
        <v>8</v>
      </c>
      <c r="CM13" s="125">
        <f t="shared" si="22"/>
        <v>43</v>
      </c>
      <c r="CN13" s="254">
        <v>42</v>
      </c>
      <c r="CO13" s="256">
        <v>1</v>
      </c>
      <c r="CP13" s="120">
        <f t="shared" si="10"/>
        <v>27</v>
      </c>
      <c r="CQ13" s="254"/>
      <c r="CR13" s="254"/>
      <c r="CS13" s="254">
        <v>5</v>
      </c>
      <c r="CT13" s="254">
        <v>3</v>
      </c>
      <c r="CU13" s="254"/>
      <c r="CV13" s="254"/>
      <c r="CW13" s="254">
        <v>2</v>
      </c>
      <c r="CX13" s="254">
        <v>5</v>
      </c>
      <c r="CY13" s="254"/>
      <c r="CZ13" s="254">
        <v>1</v>
      </c>
      <c r="DA13" s="254"/>
      <c r="DB13" s="254"/>
      <c r="DC13" s="254">
        <v>3</v>
      </c>
      <c r="DD13" s="254">
        <v>5</v>
      </c>
      <c r="DE13" s="125">
        <f t="shared" si="23"/>
        <v>3</v>
      </c>
      <c r="DF13" s="254">
        <v>3</v>
      </c>
      <c r="DG13" s="256"/>
      <c r="DH13" s="120">
        <f t="shared" si="12"/>
        <v>102</v>
      </c>
      <c r="DI13" s="254">
        <v>1</v>
      </c>
      <c r="DJ13" s="254"/>
      <c r="DK13" s="254">
        <v>6</v>
      </c>
      <c r="DL13" s="254">
        <v>4</v>
      </c>
      <c r="DM13" s="254"/>
      <c r="DN13" s="254">
        <v>6</v>
      </c>
      <c r="DO13" s="254">
        <v>3</v>
      </c>
      <c r="DP13" s="254">
        <v>13</v>
      </c>
      <c r="DQ13" s="254"/>
      <c r="DR13" s="254">
        <v>1</v>
      </c>
      <c r="DS13" s="254"/>
      <c r="DT13" s="254"/>
      <c r="DU13" s="254">
        <v>13</v>
      </c>
      <c r="DV13" s="254">
        <v>13</v>
      </c>
      <c r="DW13" s="125">
        <f t="shared" si="24"/>
        <v>42</v>
      </c>
      <c r="DX13" s="254">
        <v>41</v>
      </c>
      <c r="DY13" s="256">
        <v>1</v>
      </c>
      <c r="DZ13" s="120">
        <f t="shared" si="14"/>
        <v>25</v>
      </c>
      <c r="EA13" s="257">
        <f t="shared" si="25"/>
        <v>1</v>
      </c>
      <c r="EB13" s="257">
        <f t="shared" si="25"/>
        <v>0</v>
      </c>
      <c r="EC13" s="257">
        <f t="shared" si="25"/>
        <v>3</v>
      </c>
      <c r="ED13" s="257">
        <f t="shared" si="25"/>
        <v>1</v>
      </c>
      <c r="EE13" s="257">
        <f t="shared" si="25"/>
        <v>0</v>
      </c>
      <c r="EF13" s="257">
        <f t="shared" si="25"/>
        <v>4</v>
      </c>
      <c r="EG13" s="257">
        <f t="shared" si="25"/>
        <v>0</v>
      </c>
      <c r="EH13" s="257">
        <f t="shared" si="25"/>
        <v>1</v>
      </c>
      <c r="EI13" s="257">
        <f t="shared" si="25"/>
        <v>0</v>
      </c>
      <c r="EJ13" s="257">
        <f t="shared" si="25"/>
        <v>3</v>
      </c>
      <c r="EK13" s="257">
        <f t="shared" si="26"/>
        <v>0</v>
      </c>
      <c r="EL13" s="257">
        <f t="shared" si="26"/>
        <v>0</v>
      </c>
      <c r="EM13" s="257">
        <f t="shared" si="26"/>
        <v>2</v>
      </c>
      <c r="EN13" s="257">
        <f t="shared" si="26"/>
        <v>0</v>
      </c>
      <c r="EO13" s="257">
        <f t="shared" si="26"/>
        <v>10</v>
      </c>
      <c r="EP13" s="257">
        <f t="shared" si="26"/>
        <v>9</v>
      </c>
      <c r="EQ13" s="259">
        <f t="shared" si="26"/>
        <v>1</v>
      </c>
    </row>
    <row r="14" spans="1:147" ht="15" thickBot="1">
      <c r="A14" s="252">
        <v>5</v>
      </c>
      <c r="B14" s="288"/>
      <c r="C14" s="288"/>
      <c r="D14" s="120">
        <f t="shared" si="0"/>
        <v>0</v>
      </c>
      <c r="E14" s="12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125">
        <f t="shared" si="16"/>
        <v>0</v>
      </c>
      <c r="T14" s="254"/>
      <c r="U14" s="255"/>
      <c r="V14" s="120">
        <f t="shared" si="2"/>
        <v>0</v>
      </c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125">
        <f t="shared" si="17"/>
        <v>0</v>
      </c>
      <c r="AL14" s="254"/>
      <c r="AM14" s="256"/>
      <c r="AN14" s="120">
        <f t="shared" si="4"/>
        <v>0</v>
      </c>
      <c r="AO14" s="257">
        <f t="shared" si="18"/>
        <v>0</v>
      </c>
      <c r="AP14" s="257">
        <f t="shared" si="18"/>
        <v>0</v>
      </c>
      <c r="AQ14" s="257">
        <f t="shared" si="18"/>
        <v>0</v>
      </c>
      <c r="AR14" s="257">
        <f t="shared" si="18"/>
        <v>0</v>
      </c>
      <c r="AS14" s="257">
        <f t="shared" si="18"/>
        <v>0</v>
      </c>
      <c r="AT14" s="257">
        <f t="shared" si="18"/>
        <v>0</v>
      </c>
      <c r="AU14" s="257">
        <f t="shared" si="18"/>
        <v>0</v>
      </c>
      <c r="AV14" s="257">
        <f t="shared" si="18"/>
        <v>0</v>
      </c>
      <c r="AW14" s="257">
        <f t="shared" si="18"/>
        <v>0</v>
      </c>
      <c r="AX14" s="257">
        <f t="shared" si="18"/>
        <v>0</v>
      </c>
      <c r="AY14" s="257">
        <f t="shared" si="19"/>
        <v>0</v>
      </c>
      <c r="AZ14" s="257">
        <f t="shared" si="19"/>
        <v>0</v>
      </c>
      <c r="BA14" s="257">
        <f t="shared" si="19"/>
        <v>0</v>
      </c>
      <c r="BB14" s="257">
        <f t="shared" si="19"/>
        <v>0</v>
      </c>
      <c r="BC14" s="257">
        <f t="shared" si="19"/>
        <v>0</v>
      </c>
      <c r="BD14" s="257">
        <f t="shared" si="19"/>
        <v>0</v>
      </c>
      <c r="BE14" s="258">
        <f t="shared" si="19"/>
        <v>0</v>
      </c>
      <c r="BF14" s="120">
        <f t="shared" si="6"/>
        <v>0</v>
      </c>
      <c r="BG14" s="257">
        <f t="shared" si="20"/>
        <v>0</v>
      </c>
      <c r="BH14" s="257">
        <f t="shared" si="20"/>
        <v>0</v>
      </c>
      <c r="BI14" s="257">
        <f t="shared" si="20"/>
        <v>0</v>
      </c>
      <c r="BJ14" s="257">
        <f t="shared" si="20"/>
        <v>0</v>
      </c>
      <c r="BK14" s="257">
        <f t="shared" si="20"/>
        <v>0</v>
      </c>
      <c r="BL14" s="257">
        <f t="shared" si="20"/>
        <v>0</v>
      </c>
      <c r="BM14" s="257">
        <f t="shared" si="20"/>
        <v>0</v>
      </c>
      <c r="BN14" s="257">
        <f t="shared" si="20"/>
        <v>0</v>
      </c>
      <c r="BO14" s="257">
        <f t="shared" si="20"/>
        <v>0</v>
      </c>
      <c r="BP14" s="257">
        <f t="shared" si="20"/>
        <v>0</v>
      </c>
      <c r="BQ14" s="257">
        <f t="shared" si="21"/>
        <v>0</v>
      </c>
      <c r="BR14" s="257">
        <f t="shared" si="21"/>
        <v>0</v>
      </c>
      <c r="BS14" s="257">
        <f t="shared" si="21"/>
        <v>0</v>
      </c>
      <c r="BT14" s="257">
        <f t="shared" si="21"/>
        <v>0</v>
      </c>
      <c r="BU14" s="257">
        <f t="shared" si="21"/>
        <v>0</v>
      </c>
      <c r="BV14" s="257">
        <f t="shared" si="21"/>
        <v>0</v>
      </c>
      <c r="BW14" s="258">
        <f t="shared" si="21"/>
        <v>0</v>
      </c>
      <c r="BX14" s="120">
        <f t="shared" si="8"/>
        <v>0</v>
      </c>
      <c r="BY14" s="254"/>
      <c r="BZ14" s="254"/>
      <c r="CA14" s="254"/>
      <c r="CB14" s="254"/>
      <c r="CC14" s="254"/>
      <c r="CD14" s="254"/>
      <c r="CE14" s="254"/>
      <c r="CF14" s="254"/>
      <c r="CG14" s="254"/>
      <c r="CH14" s="254"/>
      <c r="CI14" s="254"/>
      <c r="CJ14" s="254"/>
      <c r="CK14" s="254"/>
      <c r="CL14" s="254"/>
      <c r="CM14" s="125">
        <f t="shared" si="22"/>
        <v>0</v>
      </c>
      <c r="CN14" s="254"/>
      <c r="CO14" s="256"/>
      <c r="CP14" s="120">
        <f t="shared" si="10"/>
        <v>0</v>
      </c>
      <c r="CQ14" s="254"/>
      <c r="CR14" s="254"/>
      <c r="CS14" s="254"/>
      <c r="CT14" s="254"/>
      <c r="CU14" s="254"/>
      <c r="CV14" s="254"/>
      <c r="CW14" s="254"/>
      <c r="CX14" s="254"/>
      <c r="CY14" s="254"/>
      <c r="CZ14" s="254"/>
      <c r="DA14" s="254"/>
      <c r="DB14" s="254"/>
      <c r="DC14" s="254"/>
      <c r="DD14" s="254"/>
      <c r="DE14" s="125">
        <f t="shared" si="23"/>
        <v>0</v>
      </c>
      <c r="DF14" s="254"/>
      <c r="DG14" s="256"/>
      <c r="DH14" s="120">
        <f t="shared" si="12"/>
        <v>0</v>
      </c>
      <c r="DI14" s="254"/>
      <c r="DJ14" s="254"/>
      <c r="DK14" s="254"/>
      <c r="DL14" s="254"/>
      <c r="DM14" s="254"/>
      <c r="DN14" s="254"/>
      <c r="DO14" s="254"/>
      <c r="DP14" s="254"/>
      <c r="DQ14" s="254"/>
      <c r="DR14" s="254"/>
      <c r="DS14" s="254"/>
      <c r="DT14" s="254"/>
      <c r="DU14" s="254"/>
      <c r="DV14" s="254"/>
      <c r="DW14" s="125">
        <f t="shared" si="24"/>
        <v>0</v>
      </c>
      <c r="DX14" s="254"/>
      <c r="DY14" s="256"/>
      <c r="DZ14" s="120">
        <f t="shared" si="14"/>
        <v>0</v>
      </c>
      <c r="EA14" s="257">
        <f t="shared" si="25"/>
        <v>0</v>
      </c>
      <c r="EB14" s="257">
        <f t="shared" si="25"/>
        <v>0</v>
      </c>
      <c r="EC14" s="257">
        <f t="shared" si="25"/>
        <v>0</v>
      </c>
      <c r="ED14" s="257">
        <f t="shared" si="25"/>
        <v>0</v>
      </c>
      <c r="EE14" s="257">
        <f t="shared" si="25"/>
        <v>0</v>
      </c>
      <c r="EF14" s="257">
        <f t="shared" si="25"/>
        <v>0</v>
      </c>
      <c r="EG14" s="257">
        <f t="shared" si="25"/>
        <v>0</v>
      </c>
      <c r="EH14" s="257">
        <f t="shared" si="25"/>
        <v>0</v>
      </c>
      <c r="EI14" s="257">
        <f t="shared" si="25"/>
        <v>0</v>
      </c>
      <c r="EJ14" s="257">
        <f t="shared" si="25"/>
        <v>0</v>
      </c>
      <c r="EK14" s="257">
        <f t="shared" si="26"/>
        <v>0</v>
      </c>
      <c r="EL14" s="257">
        <f t="shared" si="26"/>
        <v>0</v>
      </c>
      <c r="EM14" s="257">
        <f t="shared" si="26"/>
        <v>0</v>
      </c>
      <c r="EN14" s="257">
        <f t="shared" si="26"/>
        <v>0</v>
      </c>
      <c r="EO14" s="257">
        <f t="shared" si="26"/>
        <v>0</v>
      </c>
      <c r="EP14" s="257">
        <f t="shared" si="26"/>
        <v>0</v>
      </c>
      <c r="EQ14" s="259">
        <f t="shared" si="26"/>
        <v>0</v>
      </c>
    </row>
    <row r="15" spans="1:147" ht="14.25">
      <c r="A15" s="252">
        <v>6</v>
      </c>
      <c r="B15" s="290"/>
      <c r="C15" s="287"/>
      <c r="D15" s="120">
        <f t="shared" si="0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16"/>
        <v>0</v>
      </c>
      <c r="T15" s="254"/>
      <c r="U15" s="255"/>
      <c r="V15" s="120">
        <f t="shared" si="2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7"/>
        <v>0</v>
      </c>
      <c r="AL15" s="254"/>
      <c r="AM15" s="256"/>
      <c r="AN15" s="120">
        <f t="shared" si="4"/>
        <v>0</v>
      </c>
      <c r="AO15" s="257">
        <f t="shared" si="18"/>
        <v>0</v>
      </c>
      <c r="AP15" s="257">
        <f t="shared" si="18"/>
        <v>0</v>
      </c>
      <c r="AQ15" s="257">
        <f t="shared" si="18"/>
        <v>0</v>
      </c>
      <c r="AR15" s="257">
        <f t="shared" si="18"/>
        <v>0</v>
      </c>
      <c r="AS15" s="257">
        <f t="shared" si="18"/>
        <v>0</v>
      </c>
      <c r="AT15" s="257">
        <f t="shared" si="18"/>
        <v>0</v>
      </c>
      <c r="AU15" s="257">
        <f t="shared" si="18"/>
        <v>0</v>
      </c>
      <c r="AV15" s="257">
        <f t="shared" si="18"/>
        <v>0</v>
      </c>
      <c r="AW15" s="257">
        <f t="shared" si="18"/>
        <v>0</v>
      </c>
      <c r="AX15" s="257">
        <f t="shared" si="18"/>
        <v>0</v>
      </c>
      <c r="AY15" s="257">
        <f t="shared" si="19"/>
        <v>0</v>
      </c>
      <c r="AZ15" s="257">
        <f t="shared" si="19"/>
        <v>0</v>
      </c>
      <c r="BA15" s="257">
        <f t="shared" si="19"/>
        <v>0</v>
      </c>
      <c r="BB15" s="257">
        <f t="shared" si="19"/>
        <v>0</v>
      </c>
      <c r="BC15" s="257">
        <f t="shared" si="19"/>
        <v>0</v>
      </c>
      <c r="BD15" s="257">
        <f t="shared" si="19"/>
        <v>0</v>
      </c>
      <c r="BE15" s="258">
        <f t="shared" si="19"/>
        <v>0</v>
      </c>
      <c r="BF15" s="120">
        <f t="shared" si="6"/>
        <v>0</v>
      </c>
      <c r="BG15" s="257">
        <f t="shared" si="20"/>
        <v>0</v>
      </c>
      <c r="BH15" s="257">
        <f t="shared" si="20"/>
        <v>0</v>
      </c>
      <c r="BI15" s="257">
        <f t="shared" si="20"/>
        <v>0</v>
      </c>
      <c r="BJ15" s="257">
        <f t="shared" si="20"/>
        <v>0</v>
      </c>
      <c r="BK15" s="257">
        <f t="shared" si="20"/>
        <v>0</v>
      </c>
      <c r="BL15" s="257">
        <f t="shared" si="20"/>
        <v>0</v>
      </c>
      <c r="BM15" s="257">
        <f t="shared" si="20"/>
        <v>0</v>
      </c>
      <c r="BN15" s="257">
        <f t="shared" si="20"/>
        <v>0</v>
      </c>
      <c r="BO15" s="257">
        <f t="shared" si="20"/>
        <v>0</v>
      </c>
      <c r="BP15" s="257">
        <f t="shared" si="20"/>
        <v>0</v>
      </c>
      <c r="BQ15" s="257">
        <f t="shared" si="21"/>
        <v>0</v>
      </c>
      <c r="BR15" s="257">
        <f t="shared" si="21"/>
        <v>0</v>
      </c>
      <c r="BS15" s="257">
        <f t="shared" si="21"/>
        <v>0</v>
      </c>
      <c r="BT15" s="257">
        <f t="shared" si="21"/>
        <v>0</v>
      </c>
      <c r="BU15" s="257">
        <f t="shared" si="21"/>
        <v>0</v>
      </c>
      <c r="BV15" s="257">
        <f t="shared" si="21"/>
        <v>0</v>
      </c>
      <c r="BW15" s="258">
        <f t="shared" si="21"/>
        <v>0</v>
      </c>
      <c r="BX15" s="120">
        <f t="shared" si="8"/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2"/>
        <v>0</v>
      </c>
      <c r="CN15" s="254"/>
      <c r="CO15" s="256"/>
      <c r="CP15" s="120">
        <f t="shared" si="10"/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23"/>
        <v>0</v>
      </c>
      <c r="DF15" s="254"/>
      <c r="DG15" s="256"/>
      <c r="DH15" s="120">
        <f t="shared" si="12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24"/>
        <v>0</v>
      </c>
      <c r="DX15" s="254"/>
      <c r="DY15" s="256"/>
      <c r="DZ15" s="120">
        <f t="shared" si="14"/>
        <v>0</v>
      </c>
      <c r="EA15" s="257">
        <f t="shared" si="25"/>
        <v>0</v>
      </c>
      <c r="EB15" s="257">
        <f t="shared" si="25"/>
        <v>0</v>
      </c>
      <c r="EC15" s="257">
        <f t="shared" si="25"/>
        <v>0</v>
      </c>
      <c r="ED15" s="257">
        <f t="shared" si="25"/>
        <v>0</v>
      </c>
      <c r="EE15" s="257">
        <f t="shared" si="25"/>
        <v>0</v>
      </c>
      <c r="EF15" s="257">
        <f t="shared" si="25"/>
        <v>0</v>
      </c>
      <c r="EG15" s="257">
        <f t="shared" si="25"/>
        <v>0</v>
      </c>
      <c r="EH15" s="257">
        <f t="shared" si="25"/>
        <v>0</v>
      </c>
      <c r="EI15" s="257">
        <f t="shared" si="25"/>
        <v>0</v>
      </c>
      <c r="EJ15" s="257">
        <f t="shared" si="25"/>
        <v>0</v>
      </c>
      <c r="EK15" s="257">
        <f t="shared" si="26"/>
        <v>0</v>
      </c>
      <c r="EL15" s="257">
        <f t="shared" si="26"/>
        <v>0</v>
      </c>
      <c r="EM15" s="257">
        <f t="shared" si="26"/>
        <v>0</v>
      </c>
      <c r="EN15" s="257">
        <f t="shared" si="26"/>
        <v>0</v>
      </c>
      <c r="EO15" s="257">
        <f t="shared" si="26"/>
        <v>0</v>
      </c>
      <c r="EP15" s="257">
        <f t="shared" si="26"/>
        <v>0</v>
      </c>
      <c r="EQ15" s="259">
        <f t="shared" si="26"/>
        <v>0</v>
      </c>
    </row>
    <row r="16" spans="1:147" ht="14.25">
      <c r="A16" s="252">
        <v>7</v>
      </c>
      <c r="B16" s="253"/>
      <c r="C16" s="252"/>
      <c r="D16" s="120">
        <f t="shared" si="0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16"/>
        <v>0</v>
      </c>
      <c r="T16" s="254"/>
      <c r="U16" s="255"/>
      <c r="V16" s="120">
        <f t="shared" si="2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7"/>
        <v>0</v>
      </c>
      <c r="AL16" s="254"/>
      <c r="AM16" s="256"/>
      <c r="AN16" s="120">
        <f t="shared" si="4"/>
        <v>0</v>
      </c>
      <c r="AO16" s="257">
        <f t="shared" si="18"/>
        <v>0</v>
      </c>
      <c r="AP16" s="257">
        <f t="shared" si="18"/>
        <v>0</v>
      </c>
      <c r="AQ16" s="257">
        <f t="shared" si="18"/>
        <v>0</v>
      </c>
      <c r="AR16" s="257">
        <f t="shared" si="18"/>
        <v>0</v>
      </c>
      <c r="AS16" s="257">
        <f t="shared" si="18"/>
        <v>0</v>
      </c>
      <c r="AT16" s="257">
        <f t="shared" si="18"/>
        <v>0</v>
      </c>
      <c r="AU16" s="257">
        <f t="shared" si="18"/>
        <v>0</v>
      </c>
      <c r="AV16" s="257">
        <f t="shared" si="18"/>
        <v>0</v>
      </c>
      <c r="AW16" s="257">
        <f t="shared" si="18"/>
        <v>0</v>
      </c>
      <c r="AX16" s="257">
        <f t="shared" si="18"/>
        <v>0</v>
      </c>
      <c r="AY16" s="257">
        <f t="shared" si="19"/>
        <v>0</v>
      </c>
      <c r="AZ16" s="257">
        <f t="shared" si="19"/>
        <v>0</v>
      </c>
      <c r="BA16" s="257">
        <f t="shared" si="19"/>
        <v>0</v>
      </c>
      <c r="BB16" s="257">
        <f t="shared" si="19"/>
        <v>0</v>
      </c>
      <c r="BC16" s="257">
        <f t="shared" si="19"/>
        <v>0</v>
      </c>
      <c r="BD16" s="257">
        <f t="shared" si="19"/>
        <v>0</v>
      </c>
      <c r="BE16" s="258">
        <f t="shared" si="19"/>
        <v>0</v>
      </c>
      <c r="BF16" s="120">
        <f t="shared" si="6"/>
        <v>0</v>
      </c>
      <c r="BG16" s="257">
        <f t="shared" si="20"/>
        <v>0</v>
      </c>
      <c r="BH16" s="257">
        <f t="shared" si="20"/>
        <v>0</v>
      </c>
      <c r="BI16" s="257">
        <f t="shared" si="20"/>
        <v>0</v>
      </c>
      <c r="BJ16" s="257">
        <f t="shared" si="20"/>
        <v>0</v>
      </c>
      <c r="BK16" s="257">
        <f t="shared" si="20"/>
        <v>0</v>
      </c>
      <c r="BL16" s="257">
        <f t="shared" si="20"/>
        <v>0</v>
      </c>
      <c r="BM16" s="257">
        <f t="shared" si="20"/>
        <v>0</v>
      </c>
      <c r="BN16" s="257">
        <f t="shared" si="20"/>
        <v>0</v>
      </c>
      <c r="BO16" s="257">
        <f t="shared" si="20"/>
        <v>0</v>
      </c>
      <c r="BP16" s="257">
        <f t="shared" si="20"/>
        <v>0</v>
      </c>
      <c r="BQ16" s="257">
        <f t="shared" si="21"/>
        <v>0</v>
      </c>
      <c r="BR16" s="257">
        <f t="shared" si="21"/>
        <v>0</v>
      </c>
      <c r="BS16" s="257">
        <f t="shared" si="21"/>
        <v>0</v>
      </c>
      <c r="BT16" s="257">
        <f t="shared" si="21"/>
        <v>0</v>
      </c>
      <c r="BU16" s="257">
        <f t="shared" si="21"/>
        <v>0</v>
      </c>
      <c r="BV16" s="257">
        <f t="shared" si="21"/>
        <v>0</v>
      </c>
      <c r="BW16" s="258">
        <f t="shared" si="21"/>
        <v>0</v>
      </c>
      <c r="BX16" s="120">
        <f t="shared" si="8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2"/>
        <v>0</v>
      </c>
      <c r="CN16" s="254"/>
      <c r="CO16" s="256"/>
      <c r="CP16" s="120">
        <f t="shared" si="10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23"/>
        <v>0</v>
      </c>
      <c r="DF16" s="254"/>
      <c r="DG16" s="256"/>
      <c r="DH16" s="120">
        <f t="shared" si="12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24"/>
        <v>0</v>
      </c>
      <c r="DX16" s="254"/>
      <c r="DY16" s="256"/>
      <c r="DZ16" s="120">
        <f t="shared" si="14"/>
        <v>0</v>
      </c>
      <c r="EA16" s="257">
        <f t="shared" si="25"/>
        <v>0</v>
      </c>
      <c r="EB16" s="257">
        <f t="shared" si="25"/>
        <v>0</v>
      </c>
      <c r="EC16" s="257">
        <f t="shared" si="25"/>
        <v>0</v>
      </c>
      <c r="ED16" s="257">
        <f t="shared" si="25"/>
        <v>0</v>
      </c>
      <c r="EE16" s="257">
        <f t="shared" si="25"/>
        <v>0</v>
      </c>
      <c r="EF16" s="257">
        <f t="shared" si="25"/>
        <v>0</v>
      </c>
      <c r="EG16" s="257">
        <f t="shared" si="25"/>
        <v>0</v>
      </c>
      <c r="EH16" s="257">
        <f t="shared" si="25"/>
        <v>0</v>
      </c>
      <c r="EI16" s="257">
        <f t="shared" si="25"/>
        <v>0</v>
      </c>
      <c r="EJ16" s="257">
        <f t="shared" si="25"/>
        <v>0</v>
      </c>
      <c r="EK16" s="257">
        <f t="shared" si="26"/>
        <v>0</v>
      </c>
      <c r="EL16" s="257">
        <f t="shared" si="26"/>
        <v>0</v>
      </c>
      <c r="EM16" s="257">
        <f t="shared" si="26"/>
        <v>0</v>
      </c>
      <c r="EN16" s="257">
        <f t="shared" si="26"/>
        <v>0</v>
      </c>
      <c r="EO16" s="257">
        <f t="shared" si="26"/>
        <v>0</v>
      </c>
      <c r="EP16" s="257">
        <f t="shared" si="26"/>
        <v>0</v>
      </c>
      <c r="EQ16" s="259">
        <f t="shared" si="26"/>
        <v>0</v>
      </c>
    </row>
    <row r="17" spans="1:147" ht="14.25">
      <c r="A17" s="252">
        <v>8</v>
      </c>
      <c r="B17" s="253"/>
      <c r="C17" s="252"/>
      <c r="D17" s="120">
        <f t="shared" si="0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16"/>
        <v>0</v>
      </c>
      <c r="T17" s="254"/>
      <c r="U17" s="255"/>
      <c r="V17" s="120">
        <f t="shared" si="2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7"/>
        <v>0</v>
      </c>
      <c r="AL17" s="254"/>
      <c r="AM17" s="256"/>
      <c r="AN17" s="120">
        <f t="shared" si="4"/>
        <v>0</v>
      </c>
      <c r="AO17" s="257">
        <f t="shared" si="18"/>
        <v>0</v>
      </c>
      <c r="AP17" s="257">
        <f t="shared" si="18"/>
        <v>0</v>
      </c>
      <c r="AQ17" s="257">
        <f t="shared" si="18"/>
        <v>0</v>
      </c>
      <c r="AR17" s="257">
        <f t="shared" si="18"/>
        <v>0</v>
      </c>
      <c r="AS17" s="257">
        <f t="shared" si="18"/>
        <v>0</v>
      </c>
      <c r="AT17" s="257">
        <f t="shared" si="18"/>
        <v>0</v>
      </c>
      <c r="AU17" s="257">
        <f t="shared" si="18"/>
        <v>0</v>
      </c>
      <c r="AV17" s="257">
        <f t="shared" si="18"/>
        <v>0</v>
      </c>
      <c r="AW17" s="257">
        <f t="shared" si="18"/>
        <v>0</v>
      </c>
      <c r="AX17" s="257">
        <f t="shared" si="18"/>
        <v>0</v>
      </c>
      <c r="AY17" s="257">
        <f t="shared" si="19"/>
        <v>0</v>
      </c>
      <c r="AZ17" s="257">
        <f t="shared" si="19"/>
        <v>0</v>
      </c>
      <c r="BA17" s="257">
        <f t="shared" si="19"/>
        <v>0</v>
      </c>
      <c r="BB17" s="257">
        <f t="shared" si="19"/>
        <v>0</v>
      </c>
      <c r="BC17" s="257">
        <f t="shared" si="19"/>
        <v>0</v>
      </c>
      <c r="BD17" s="257">
        <f t="shared" si="19"/>
        <v>0</v>
      </c>
      <c r="BE17" s="258">
        <f t="shared" si="19"/>
        <v>0</v>
      </c>
      <c r="BF17" s="120">
        <f t="shared" si="6"/>
        <v>0</v>
      </c>
      <c r="BG17" s="257">
        <f t="shared" si="20"/>
        <v>0</v>
      </c>
      <c r="BH17" s="257">
        <f t="shared" si="20"/>
        <v>0</v>
      </c>
      <c r="BI17" s="257">
        <f t="shared" si="20"/>
        <v>0</v>
      </c>
      <c r="BJ17" s="257">
        <f t="shared" si="20"/>
        <v>0</v>
      </c>
      <c r="BK17" s="257">
        <f t="shared" si="20"/>
        <v>0</v>
      </c>
      <c r="BL17" s="257">
        <f t="shared" si="20"/>
        <v>0</v>
      </c>
      <c r="BM17" s="257">
        <f t="shared" si="20"/>
        <v>0</v>
      </c>
      <c r="BN17" s="257">
        <f t="shared" si="20"/>
        <v>0</v>
      </c>
      <c r="BO17" s="257">
        <f t="shared" si="20"/>
        <v>0</v>
      </c>
      <c r="BP17" s="257">
        <f t="shared" si="20"/>
        <v>0</v>
      </c>
      <c r="BQ17" s="257">
        <f t="shared" si="21"/>
        <v>0</v>
      </c>
      <c r="BR17" s="257">
        <f t="shared" si="21"/>
        <v>0</v>
      </c>
      <c r="BS17" s="257">
        <f t="shared" si="21"/>
        <v>0</v>
      </c>
      <c r="BT17" s="257">
        <f t="shared" si="21"/>
        <v>0</v>
      </c>
      <c r="BU17" s="257">
        <f t="shared" si="21"/>
        <v>0</v>
      </c>
      <c r="BV17" s="257">
        <f t="shared" si="21"/>
        <v>0</v>
      </c>
      <c r="BW17" s="258">
        <f t="shared" si="21"/>
        <v>0</v>
      </c>
      <c r="BX17" s="120">
        <f t="shared" si="8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2"/>
        <v>0</v>
      </c>
      <c r="CN17" s="254"/>
      <c r="CO17" s="256"/>
      <c r="CP17" s="120">
        <f t="shared" si="10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23"/>
        <v>0</v>
      </c>
      <c r="DF17" s="254"/>
      <c r="DG17" s="256"/>
      <c r="DH17" s="120">
        <f t="shared" si="12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24"/>
        <v>0</v>
      </c>
      <c r="DX17" s="254"/>
      <c r="DY17" s="256"/>
      <c r="DZ17" s="120">
        <f t="shared" si="14"/>
        <v>0</v>
      </c>
      <c r="EA17" s="257">
        <f t="shared" si="25"/>
        <v>0</v>
      </c>
      <c r="EB17" s="257">
        <f t="shared" si="25"/>
        <v>0</v>
      </c>
      <c r="EC17" s="257">
        <f t="shared" si="25"/>
        <v>0</v>
      </c>
      <c r="ED17" s="257">
        <f t="shared" si="25"/>
        <v>0</v>
      </c>
      <c r="EE17" s="257">
        <f t="shared" si="25"/>
        <v>0</v>
      </c>
      <c r="EF17" s="257">
        <f t="shared" si="25"/>
        <v>0</v>
      </c>
      <c r="EG17" s="257">
        <f t="shared" si="25"/>
        <v>0</v>
      </c>
      <c r="EH17" s="257">
        <f t="shared" si="25"/>
        <v>0</v>
      </c>
      <c r="EI17" s="257">
        <f t="shared" si="25"/>
        <v>0</v>
      </c>
      <c r="EJ17" s="257">
        <f t="shared" si="25"/>
        <v>0</v>
      </c>
      <c r="EK17" s="257">
        <f t="shared" si="26"/>
        <v>0</v>
      </c>
      <c r="EL17" s="257">
        <f t="shared" si="26"/>
        <v>0</v>
      </c>
      <c r="EM17" s="257">
        <f t="shared" si="26"/>
        <v>0</v>
      </c>
      <c r="EN17" s="257">
        <f t="shared" si="26"/>
        <v>0</v>
      </c>
      <c r="EO17" s="257">
        <f t="shared" si="26"/>
        <v>0</v>
      </c>
      <c r="EP17" s="257">
        <f t="shared" si="26"/>
        <v>0</v>
      </c>
      <c r="EQ17" s="259">
        <f t="shared" si="26"/>
        <v>0</v>
      </c>
    </row>
    <row r="18" spans="1:147" ht="14.25">
      <c r="A18" s="252">
        <v>9</v>
      </c>
      <c r="B18" s="253"/>
      <c r="C18" s="252"/>
      <c r="D18" s="120">
        <f aca="true" t="shared" si="27" ref="D18:D49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aca="true" t="shared" si="28" ref="S18:S49">T18+U18</f>
        <v>0</v>
      </c>
      <c r="T18" s="254"/>
      <c r="U18" s="255"/>
      <c r="V18" s="120">
        <f aca="true" t="shared" si="29" ref="V18:V4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aca="true" t="shared" si="30" ref="AK18:AK49">AL18+AM18</f>
        <v>0</v>
      </c>
      <c r="AL18" s="254"/>
      <c r="AM18" s="256"/>
      <c r="AN18" s="120">
        <f aca="true" t="shared" si="31" ref="AN18:AN49">AO18+AP18+AQ18+AW18+AX18+AY18+AZ18+BA18+BB18+BC18+AR18+AS18+AT18+AU18+AV18</f>
        <v>0</v>
      </c>
      <c r="AO18" s="257">
        <f aca="true" t="shared" si="32" ref="AO18:BD18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aca="true" t="shared" si="33" ref="AO18:BE33">U18+AM18</f>
        <v>0</v>
      </c>
      <c r="BF18" s="120">
        <f aca="true" t="shared" si="34" ref="BF18:BF49">BG18+BH18+BI18+BO18+BP18+BQ18+BR18+BS18+BU18+BT18+BJ18+BK18+BL18+BM18+BN18</f>
        <v>0</v>
      </c>
      <c r="BG18" s="257">
        <f aca="true" t="shared" si="35" ref="BG18:BG49">BY18+CQ18</f>
        <v>0</v>
      </c>
      <c r="BH18" s="257">
        <f aca="true" t="shared" si="36" ref="BH18:BH49">BZ18+CR18</f>
        <v>0</v>
      </c>
      <c r="BI18" s="257">
        <f aca="true" t="shared" si="37" ref="BI18:BI49">CA18+CS18</f>
        <v>0</v>
      </c>
      <c r="BJ18" s="257">
        <f aca="true" t="shared" si="38" ref="BJ18:BJ49">CB18+CT18</f>
        <v>0</v>
      </c>
      <c r="BK18" s="257">
        <f aca="true" t="shared" si="39" ref="BK18:BK49">CC18+CU18</f>
        <v>0</v>
      </c>
      <c r="BL18" s="257">
        <f aca="true" t="shared" si="40" ref="BL18:BL49">CD18+CV18</f>
        <v>0</v>
      </c>
      <c r="BM18" s="257">
        <f aca="true" t="shared" si="41" ref="BM18:BM49">CE18+CW18</f>
        <v>0</v>
      </c>
      <c r="BN18" s="257">
        <f aca="true" t="shared" si="42" ref="BN18:BN49">CF18+CX18</f>
        <v>0</v>
      </c>
      <c r="BO18" s="257">
        <f aca="true" t="shared" si="43" ref="BO18:BO49">CG18+CY18</f>
        <v>0</v>
      </c>
      <c r="BP18" s="257">
        <f aca="true" t="shared" si="44" ref="BP18:BP49">CH18+CZ18</f>
        <v>0</v>
      </c>
      <c r="BQ18" s="257">
        <f aca="true" t="shared" si="45" ref="BQ18:BQ49">CI18+DA18</f>
        <v>0</v>
      </c>
      <c r="BR18" s="257">
        <f aca="true" t="shared" si="46" ref="BR18:BR49">CJ18+DB18</f>
        <v>0</v>
      </c>
      <c r="BS18" s="257">
        <f aca="true" t="shared" si="47" ref="BS18:BS49">CK18+DC18</f>
        <v>0</v>
      </c>
      <c r="BT18" s="257">
        <f aca="true" t="shared" si="48" ref="BT18:BT49">CL18+DD18</f>
        <v>0</v>
      </c>
      <c r="BU18" s="257">
        <f aca="true" t="shared" si="49" ref="BU18:BU49">CM18+DE18</f>
        <v>0</v>
      </c>
      <c r="BV18" s="257">
        <f aca="true" t="shared" si="50" ref="BV18:BV49">CN18+DF18</f>
        <v>0</v>
      </c>
      <c r="BW18" s="258">
        <f aca="true" t="shared" si="51" ref="BW18:BW49">CO18+DG18</f>
        <v>0</v>
      </c>
      <c r="BX18" s="120">
        <f aca="true" t="shared" si="52" ref="BX18:BX49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aca="true" t="shared" si="53" ref="CM18:CM49">CN18+CO18</f>
        <v>0</v>
      </c>
      <c r="CN18" s="254"/>
      <c r="CO18" s="256"/>
      <c r="CP18" s="120">
        <f aca="true" t="shared" si="54" ref="CP18:CP49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aca="true" t="shared" si="55" ref="DE18:DE49">DF18+DG18</f>
        <v>0</v>
      </c>
      <c r="DF18" s="254"/>
      <c r="DG18" s="256"/>
      <c r="DH18" s="120">
        <f aca="true" t="shared" si="56" ref="DH18:DH49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aca="true" t="shared" si="57" ref="DW18:DW49">DX18+DY18</f>
        <v>0</v>
      </c>
      <c r="DX18" s="254"/>
      <c r="DY18" s="256"/>
      <c r="DZ18" s="120">
        <f aca="true" t="shared" si="58" ref="DZ18:DZ49">EA18+EB18+EC18+EI18+EJ18+EK18+EL18+EM18+EO18+EN18+ED18+EE18+EF18+EG18+EH18</f>
        <v>0</v>
      </c>
      <c r="EA18" s="257">
        <f aca="true" t="shared" si="59" ref="EA18:EP33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aca="true" t="shared" si="60" ref="EQ18:EQ49">BE18-BW18</f>
        <v>0</v>
      </c>
    </row>
    <row r="19" spans="1:147" ht="14.25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ht="14.25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ht="14.25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ht="14.25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ht="14.25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ht="14.25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ht="14.25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ht="14.25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ht="14.25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ht="14.25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ht="14.25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ht="14.25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ht="14.25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ht="14.25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ht="14.25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aca="true" t="shared" si="61" ref="AO33:BE48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aca="true" t="shared" si="62" ref="EA33:EP49">BD33-BV33</f>
        <v>0</v>
      </c>
      <c r="EQ33" s="259">
        <f t="shared" si="60"/>
        <v>0</v>
      </c>
    </row>
    <row r="34" spans="1:147" ht="14.25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t="14.25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t="14.25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t="14.25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t="14.25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t="14.25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t="14.25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t="14.25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t="14.25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t="14.25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t="14.25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t="14.25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t="14.25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t="14.25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t="14.25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aca="true" t="shared" si="63" ref="AO48:BE49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t="14.25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aca="true" t="shared" si="64" ref="EO49:EP51">BC49-BU49</f>
        <v>0</v>
      </c>
      <c r="EP49" s="257">
        <f t="shared" si="64"/>
        <v>0</v>
      </c>
      <c r="EQ49" s="259">
        <f t="shared" si="60"/>
        <v>0</v>
      </c>
    </row>
    <row r="50" spans="1:147" ht="14.25">
      <c r="A50" s="252">
        <v>41</v>
      </c>
      <c r="B50" s="253"/>
      <c r="C50" s="252"/>
      <c r="D50" s="120">
        <f>E50+F50+G50+I50+J50+K50+L50+N50+O50+P50+H50+M50+Q50+R50+S50</f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>T50+U50</f>
        <v>0</v>
      </c>
      <c r="T50" s="254"/>
      <c r="U50" s="255"/>
      <c r="V50" s="120">
        <f>X50+AE50+AH50+AI50+AJ50+W50+Y50+Z50+AA50+AB50+AC50+AD50+AF50+AG50+AK50</f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>AL50+AM50</f>
        <v>0</v>
      </c>
      <c r="AL50" s="254"/>
      <c r="AM50" s="256"/>
      <c r="AN50" s="120">
        <f>AO50+AP50+AQ50+AW50+AX50+AY50+AZ50+BA50+BB50+BC50+AR50+AS50+AT50+AU50+AV50</f>
        <v>0</v>
      </c>
      <c r="AO50" s="257">
        <f aca="true" t="shared" si="65" ref="AO50:AX51">E50+W50</f>
        <v>0</v>
      </c>
      <c r="AP50" s="257">
        <f t="shared" si="65"/>
        <v>0</v>
      </c>
      <c r="AQ50" s="257">
        <f t="shared" si="65"/>
        <v>0</v>
      </c>
      <c r="AR50" s="257">
        <f t="shared" si="65"/>
        <v>0</v>
      </c>
      <c r="AS50" s="257">
        <f t="shared" si="65"/>
        <v>0</v>
      </c>
      <c r="AT50" s="257">
        <f t="shared" si="65"/>
        <v>0</v>
      </c>
      <c r="AU50" s="257">
        <f t="shared" si="65"/>
        <v>0</v>
      </c>
      <c r="AV50" s="257">
        <f t="shared" si="65"/>
        <v>0</v>
      </c>
      <c r="AW50" s="257">
        <f t="shared" si="65"/>
        <v>0</v>
      </c>
      <c r="AX50" s="257">
        <f t="shared" si="65"/>
        <v>0</v>
      </c>
      <c r="AY50" s="257">
        <f aca="true" t="shared" si="66" ref="AY50:BE51">O50+AG50</f>
        <v>0</v>
      </c>
      <c r="AZ50" s="257">
        <f t="shared" si="66"/>
        <v>0</v>
      </c>
      <c r="BA50" s="257">
        <f t="shared" si="66"/>
        <v>0</v>
      </c>
      <c r="BB50" s="257">
        <f t="shared" si="66"/>
        <v>0</v>
      </c>
      <c r="BC50" s="257">
        <f t="shared" si="66"/>
        <v>0</v>
      </c>
      <c r="BD50" s="257">
        <f t="shared" si="66"/>
        <v>0</v>
      </c>
      <c r="BE50" s="258">
        <f t="shared" si="66"/>
        <v>0</v>
      </c>
      <c r="BF50" s="120">
        <f>BG50+BH50+BI50+BO50+BP50+BQ50+BR50+BS50+BU50+BT50+BJ50+BK50+BL50+BM50+BN50</f>
        <v>0</v>
      </c>
      <c r="BG50" s="257">
        <f aca="true" t="shared" si="67" ref="BG50:BP51">BY50+CQ50</f>
        <v>0</v>
      </c>
      <c r="BH50" s="257">
        <f t="shared" si="67"/>
        <v>0</v>
      </c>
      <c r="BI50" s="257">
        <f t="shared" si="67"/>
        <v>0</v>
      </c>
      <c r="BJ50" s="257">
        <f t="shared" si="67"/>
        <v>0</v>
      </c>
      <c r="BK50" s="257">
        <f t="shared" si="67"/>
        <v>0</v>
      </c>
      <c r="BL50" s="257">
        <f t="shared" si="67"/>
        <v>0</v>
      </c>
      <c r="BM50" s="257">
        <f t="shared" si="67"/>
        <v>0</v>
      </c>
      <c r="BN50" s="257">
        <f t="shared" si="67"/>
        <v>0</v>
      </c>
      <c r="BO50" s="257">
        <f t="shared" si="67"/>
        <v>0</v>
      </c>
      <c r="BP50" s="257">
        <f t="shared" si="67"/>
        <v>0</v>
      </c>
      <c r="BQ50" s="257">
        <f aca="true" t="shared" si="68" ref="BQ50:BW51">CI50+DA50</f>
        <v>0</v>
      </c>
      <c r="BR50" s="257">
        <f t="shared" si="68"/>
        <v>0</v>
      </c>
      <c r="BS50" s="257">
        <f t="shared" si="68"/>
        <v>0</v>
      </c>
      <c r="BT50" s="257">
        <f t="shared" si="68"/>
        <v>0</v>
      </c>
      <c r="BU50" s="257">
        <f t="shared" si="68"/>
        <v>0</v>
      </c>
      <c r="BV50" s="257">
        <f t="shared" si="68"/>
        <v>0</v>
      </c>
      <c r="BW50" s="258">
        <f t="shared" si="68"/>
        <v>0</v>
      </c>
      <c r="BX50" s="120">
        <f>BY50+BZ50+CA50+CG50+CH50+CI50+CJ50+CK50+CM50+CL50+CB50+CC50+CD50+CE50+CF50</f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>CN50+CO50</f>
        <v>0</v>
      </c>
      <c r="CN50" s="254"/>
      <c r="CO50" s="256"/>
      <c r="CP50" s="120">
        <f>CQ50+CR50+CS50+CY50+CZ50+DA50+DB50+DC50+DE50+DD50+CT50+CU50+CV50+CW50+CX50</f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>DF50+DG50</f>
        <v>0</v>
      </c>
      <c r="DF50" s="254"/>
      <c r="DG50" s="256"/>
      <c r="DH50" s="120">
        <f>DI50+DJ50+DK50+DQ50+DR50+DS50+DT50+DU50+DW50+DV50+DL50+DM50+DN50+DO50+DP50</f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>DX50+DY50</f>
        <v>0</v>
      </c>
      <c r="DX50" s="254"/>
      <c r="DY50" s="256"/>
      <c r="DZ50" s="120">
        <f>EA50+EB50+EC50+EI50+EJ50+EK50+EL50+EM50+EO50+EN50+ED50+EE50+EF50+EG50+EH50</f>
        <v>0</v>
      </c>
      <c r="EA50" s="257">
        <f aca="true" t="shared" si="69" ref="EA50:EN51">AO50-BG50</f>
        <v>0</v>
      </c>
      <c r="EB50" s="257">
        <f t="shared" si="69"/>
        <v>0</v>
      </c>
      <c r="EC50" s="257">
        <f t="shared" si="69"/>
        <v>0</v>
      </c>
      <c r="ED50" s="257">
        <f t="shared" si="69"/>
        <v>0</v>
      </c>
      <c r="EE50" s="257">
        <f t="shared" si="69"/>
        <v>0</v>
      </c>
      <c r="EF50" s="257">
        <f t="shared" si="69"/>
        <v>0</v>
      </c>
      <c r="EG50" s="257">
        <f t="shared" si="69"/>
        <v>0</v>
      </c>
      <c r="EH50" s="257">
        <f t="shared" si="69"/>
        <v>0</v>
      </c>
      <c r="EI50" s="257">
        <f t="shared" si="69"/>
        <v>0</v>
      </c>
      <c r="EJ50" s="257">
        <f t="shared" si="69"/>
        <v>0</v>
      </c>
      <c r="EK50" s="257">
        <f t="shared" si="69"/>
        <v>0</v>
      </c>
      <c r="EL50" s="257">
        <f t="shared" si="69"/>
        <v>0</v>
      </c>
      <c r="EM50" s="257">
        <f t="shared" si="69"/>
        <v>0</v>
      </c>
      <c r="EN50" s="257">
        <f t="shared" si="69"/>
        <v>0</v>
      </c>
      <c r="EO50" s="257">
        <f t="shared" si="64"/>
        <v>0</v>
      </c>
      <c r="EP50" s="257">
        <f t="shared" si="64"/>
        <v>0</v>
      </c>
      <c r="EQ50" s="259">
        <f>BE50-BW50</f>
        <v>0</v>
      </c>
    </row>
    <row r="51" spans="1:147" ht="14.25">
      <c r="A51" s="252">
        <v>42</v>
      </c>
      <c r="B51" s="128"/>
      <c r="C51" s="252"/>
      <c r="D51" s="120">
        <f>E51+F51+G51+I51+J51+K51+L51+N51+O51+P51+H51+M51+Q51+R51+S51</f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>T51+U51</f>
        <v>0</v>
      </c>
      <c r="T51" s="254"/>
      <c r="U51" s="255"/>
      <c r="V51" s="120">
        <f>X51+AE51+AH51+AI51+AJ51+W51+Y51+Z51+AA51+AB51+AC51+AD51+AF51+AG51+AK51</f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>AL51+AM51</f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65"/>
        <v>0</v>
      </c>
      <c r="AP51" s="257">
        <f t="shared" si="65"/>
        <v>0</v>
      </c>
      <c r="AQ51" s="257">
        <f t="shared" si="65"/>
        <v>0</v>
      </c>
      <c r="AR51" s="257">
        <f t="shared" si="65"/>
        <v>0</v>
      </c>
      <c r="AS51" s="257">
        <f t="shared" si="65"/>
        <v>0</v>
      </c>
      <c r="AT51" s="257">
        <f t="shared" si="65"/>
        <v>0</v>
      </c>
      <c r="AU51" s="257">
        <f t="shared" si="65"/>
        <v>0</v>
      </c>
      <c r="AV51" s="257">
        <f t="shared" si="65"/>
        <v>0</v>
      </c>
      <c r="AW51" s="257">
        <f t="shared" si="65"/>
        <v>0</v>
      </c>
      <c r="AX51" s="257">
        <f t="shared" si="65"/>
        <v>0</v>
      </c>
      <c r="AY51" s="257">
        <f t="shared" si="66"/>
        <v>0</v>
      </c>
      <c r="AZ51" s="257">
        <f t="shared" si="66"/>
        <v>0</v>
      </c>
      <c r="BA51" s="257">
        <f t="shared" si="66"/>
        <v>0</v>
      </c>
      <c r="BB51" s="257">
        <f t="shared" si="66"/>
        <v>0</v>
      </c>
      <c r="BC51" s="257">
        <f t="shared" si="66"/>
        <v>0</v>
      </c>
      <c r="BD51" s="257">
        <f t="shared" si="66"/>
        <v>0</v>
      </c>
      <c r="BE51" s="258">
        <f t="shared" si="66"/>
        <v>0</v>
      </c>
      <c r="BF51" s="120">
        <f>BG51+BH51+BI51+BO51+BP51+BQ51+BR51+BS51+BU51+BT51+BJ51+BK51+BL51+BM51+BN51</f>
        <v>0</v>
      </c>
      <c r="BG51" s="257">
        <f t="shared" si="67"/>
        <v>0</v>
      </c>
      <c r="BH51" s="257">
        <f t="shared" si="67"/>
        <v>0</v>
      </c>
      <c r="BI51" s="257">
        <f t="shared" si="67"/>
        <v>0</v>
      </c>
      <c r="BJ51" s="257">
        <f t="shared" si="67"/>
        <v>0</v>
      </c>
      <c r="BK51" s="257">
        <f t="shared" si="67"/>
        <v>0</v>
      </c>
      <c r="BL51" s="257">
        <f t="shared" si="67"/>
        <v>0</v>
      </c>
      <c r="BM51" s="257">
        <f t="shared" si="67"/>
        <v>0</v>
      </c>
      <c r="BN51" s="257">
        <f t="shared" si="67"/>
        <v>0</v>
      </c>
      <c r="BO51" s="257">
        <f t="shared" si="67"/>
        <v>0</v>
      </c>
      <c r="BP51" s="257">
        <f t="shared" si="67"/>
        <v>0</v>
      </c>
      <c r="BQ51" s="257">
        <f t="shared" si="68"/>
        <v>0</v>
      </c>
      <c r="BR51" s="257">
        <f t="shared" si="68"/>
        <v>0</v>
      </c>
      <c r="BS51" s="257">
        <f t="shared" si="68"/>
        <v>0</v>
      </c>
      <c r="BT51" s="257">
        <f t="shared" si="68"/>
        <v>0</v>
      </c>
      <c r="BU51" s="257">
        <f t="shared" si="68"/>
        <v>0</v>
      </c>
      <c r="BV51" s="257">
        <f t="shared" si="68"/>
        <v>0</v>
      </c>
      <c r="BW51" s="258">
        <f t="shared" si="68"/>
        <v>0</v>
      </c>
      <c r="BX51" s="120">
        <f>BY51+BZ51+CA51+CG51+CH51+CI51+CJ51+CK51+CM51+CL51+CB51+CC51+CD51+CE51+CF51</f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>CN51+CO51</f>
        <v>0</v>
      </c>
      <c r="CN51" s="254"/>
      <c r="CO51" s="256"/>
      <c r="CP51" s="120">
        <f>CQ51+CR51+CS51+CY51+CZ51+DA51+DB51+DC51+DE51+DD51+CT51+CU51+CV51+CW51+CX51</f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>DF51+DG51</f>
        <v>0</v>
      </c>
      <c r="DF51" s="254"/>
      <c r="DG51" s="256"/>
      <c r="DH51" s="120">
        <f>DI51+DJ51+DK51+DQ51+DR51+DS51+DT51+DU51+DW51+DV51+DL51+DM51+DN51+DO51+DP51</f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>EA51+EB51+EC51+EI51+EJ51+EK51+EL51+EM51+EO51+EN51+ED51+EE51+EF51+EG51+EH51</f>
        <v>0</v>
      </c>
      <c r="EA51" s="257">
        <f t="shared" si="69"/>
        <v>0</v>
      </c>
      <c r="EB51" s="257">
        <f t="shared" si="69"/>
        <v>0</v>
      </c>
      <c r="EC51" s="257">
        <f t="shared" si="69"/>
        <v>0</v>
      </c>
      <c r="ED51" s="257">
        <f t="shared" si="69"/>
        <v>0</v>
      </c>
      <c r="EE51" s="257">
        <f t="shared" si="69"/>
        <v>0</v>
      </c>
      <c r="EF51" s="257">
        <f t="shared" si="69"/>
        <v>0</v>
      </c>
      <c r="EG51" s="257">
        <f t="shared" si="69"/>
        <v>0</v>
      </c>
      <c r="EH51" s="257">
        <f t="shared" si="69"/>
        <v>0</v>
      </c>
      <c r="EI51" s="257">
        <f t="shared" si="69"/>
        <v>0</v>
      </c>
      <c r="EJ51" s="257">
        <f t="shared" si="69"/>
        <v>0</v>
      </c>
      <c r="EK51" s="257">
        <f t="shared" si="69"/>
        <v>0</v>
      </c>
      <c r="EL51" s="257">
        <f t="shared" si="69"/>
        <v>0</v>
      </c>
      <c r="EM51" s="257">
        <f t="shared" si="69"/>
        <v>0</v>
      </c>
      <c r="EN51" s="257">
        <f t="shared" si="69"/>
        <v>0</v>
      </c>
      <c r="EO51" s="257">
        <f t="shared" si="64"/>
        <v>0</v>
      </c>
      <c r="EP51" s="257">
        <f t="shared" si="64"/>
        <v>0</v>
      </c>
      <c r="EQ51" s="259">
        <f>BE51-BW51</f>
        <v>0</v>
      </c>
    </row>
    <row r="52" spans="1:147" ht="14.25">
      <c r="A52" s="252">
        <v>43</v>
      </c>
      <c r="B52" s="128"/>
      <c r="C52" s="252"/>
      <c r="D52" s="120">
        <f aca="true" t="shared" si="70" ref="D52:D61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aca="true" t="shared" si="71" ref="S52:S61">T52+U52</f>
        <v>0</v>
      </c>
      <c r="T52" s="254"/>
      <c r="U52" s="255"/>
      <c r="V52" s="120">
        <f aca="true" t="shared" si="72" ref="V52:V61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aca="true" t="shared" si="73" ref="AK52:AK61">AL52+AM52</f>
        <v>0</v>
      </c>
      <c r="AL52" s="254"/>
      <c r="AM52" s="256"/>
      <c r="AN52" s="120">
        <f aca="true" t="shared" si="74" ref="AN52:AN61">AO52+AP52+AQ52+AW52+AX52+AY52+AZ52+BA52+BB52+BC52+AR52+AS52+AT52+AU52+AV52</f>
        <v>0</v>
      </c>
      <c r="AO52" s="257">
        <f aca="true" t="shared" si="75" ref="AO52:BD52">E52+W52</f>
        <v>0</v>
      </c>
      <c r="AP52" s="257">
        <f t="shared" si="75"/>
        <v>0</v>
      </c>
      <c r="AQ52" s="257">
        <f t="shared" si="75"/>
        <v>0</v>
      </c>
      <c r="AR52" s="257">
        <f t="shared" si="75"/>
        <v>0</v>
      </c>
      <c r="AS52" s="257">
        <f t="shared" si="75"/>
        <v>0</v>
      </c>
      <c r="AT52" s="257">
        <f t="shared" si="75"/>
        <v>0</v>
      </c>
      <c r="AU52" s="257">
        <f t="shared" si="75"/>
        <v>0</v>
      </c>
      <c r="AV52" s="257">
        <f t="shared" si="75"/>
        <v>0</v>
      </c>
      <c r="AW52" s="257">
        <f t="shared" si="75"/>
        <v>0</v>
      </c>
      <c r="AX52" s="257">
        <f t="shared" si="75"/>
        <v>0</v>
      </c>
      <c r="AY52" s="257">
        <f t="shared" si="75"/>
        <v>0</v>
      </c>
      <c r="AZ52" s="257">
        <f t="shared" si="75"/>
        <v>0</v>
      </c>
      <c r="BA52" s="257">
        <f t="shared" si="75"/>
        <v>0</v>
      </c>
      <c r="BB52" s="257">
        <f t="shared" si="75"/>
        <v>0</v>
      </c>
      <c r="BC52" s="257">
        <f t="shared" si="75"/>
        <v>0</v>
      </c>
      <c r="BD52" s="257">
        <f t="shared" si="75"/>
        <v>0</v>
      </c>
      <c r="BE52" s="258">
        <f aca="true" t="shared" si="76" ref="AO52:BE61">U52+AM52</f>
        <v>0</v>
      </c>
      <c r="BF52" s="120">
        <f aca="true" t="shared" si="77" ref="BF52:BF61">BG52+BH52+BI52+BO52+BP52+BQ52+BR52+BS52+BU52+BT52+BJ52+BK52+BL52+BM52+BN52</f>
        <v>0</v>
      </c>
      <c r="BG52" s="257">
        <f aca="true" t="shared" si="78" ref="BG52:BG61">BY52+CQ52</f>
        <v>0</v>
      </c>
      <c r="BH52" s="257">
        <f aca="true" t="shared" si="79" ref="BH52:BH61">BZ52+CR52</f>
        <v>0</v>
      </c>
      <c r="BI52" s="257">
        <f aca="true" t="shared" si="80" ref="BI52:BI61">CA52+CS52</f>
        <v>0</v>
      </c>
      <c r="BJ52" s="257">
        <f aca="true" t="shared" si="81" ref="BJ52:BJ61">CB52+CT52</f>
        <v>0</v>
      </c>
      <c r="BK52" s="257">
        <f aca="true" t="shared" si="82" ref="BK52:BK61">CC52+CU52</f>
        <v>0</v>
      </c>
      <c r="BL52" s="257">
        <f aca="true" t="shared" si="83" ref="BL52:BL61">CD52+CV52</f>
        <v>0</v>
      </c>
      <c r="BM52" s="257">
        <f aca="true" t="shared" si="84" ref="BM52:BM61">CE52+CW52</f>
        <v>0</v>
      </c>
      <c r="BN52" s="257">
        <f aca="true" t="shared" si="85" ref="BN52:BN61">CF52+CX52</f>
        <v>0</v>
      </c>
      <c r="BO52" s="257">
        <f aca="true" t="shared" si="86" ref="BO52:BO61">CG52+CY52</f>
        <v>0</v>
      </c>
      <c r="BP52" s="257">
        <f aca="true" t="shared" si="87" ref="BP52:BP61">CH52+CZ52</f>
        <v>0</v>
      </c>
      <c r="BQ52" s="257">
        <f aca="true" t="shared" si="88" ref="BQ52:BQ61">CI52+DA52</f>
        <v>0</v>
      </c>
      <c r="BR52" s="257">
        <f aca="true" t="shared" si="89" ref="BR52:BR61">CJ52+DB52</f>
        <v>0</v>
      </c>
      <c r="BS52" s="257">
        <f aca="true" t="shared" si="90" ref="BS52:BS61">CK52+DC52</f>
        <v>0</v>
      </c>
      <c r="BT52" s="257">
        <f aca="true" t="shared" si="91" ref="BT52:BT61">CL52+DD52</f>
        <v>0</v>
      </c>
      <c r="BU52" s="257">
        <f aca="true" t="shared" si="92" ref="BU52:BU61">CM52+DE52</f>
        <v>0</v>
      </c>
      <c r="BV52" s="257">
        <f aca="true" t="shared" si="93" ref="BV52:BV61">CN52+DF52</f>
        <v>0</v>
      </c>
      <c r="BW52" s="258">
        <f aca="true" t="shared" si="94" ref="BW52:BW61">CO52+DG52</f>
        <v>0</v>
      </c>
      <c r="BX52" s="120">
        <f aca="true" t="shared" si="95" ref="BX52:BX61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aca="true" t="shared" si="96" ref="CM52:CM61">CN52+CO52</f>
        <v>0</v>
      </c>
      <c r="CN52" s="254"/>
      <c r="CO52" s="256"/>
      <c r="CP52" s="120">
        <f aca="true" t="shared" si="97" ref="CP52:CP61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aca="true" t="shared" si="98" ref="DE52:DE61">DF52+DG52</f>
        <v>0</v>
      </c>
      <c r="DF52" s="254"/>
      <c r="DG52" s="256"/>
      <c r="DH52" s="120">
        <f aca="true" t="shared" si="99" ref="DH52:DH61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aca="true" t="shared" si="100" ref="DW52:DW61">DX52+DY52</f>
        <v>0</v>
      </c>
      <c r="DX52" s="254"/>
      <c r="DY52" s="256"/>
      <c r="DZ52" s="120">
        <f aca="true" t="shared" si="101" ref="DZ52:DZ61">EA52+EB52+EC52+EI52+EJ52+EK52+EL52+EM52+EO52+EN52+ED52+EE52+EF52+EG52+EH52</f>
        <v>0</v>
      </c>
      <c r="EA52" s="257">
        <f aca="true" t="shared" si="102" ref="EA52:EP61">AO52-BG52</f>
        <v>0</v>
      </c>
      <c r="EB52" s="257">
        <f t="shared" si="102"/>
        <v>0</v>
      </c>
      <c r="EC52" s="257">
        <f t="shared" si="102"/>
        <v>0</v>
      </c>
      <c r="ED52" s="257">
        <f t="shared" si="102"/>
        <v>0</v>
      </c>
      <c r="EE52" s="257">
        <f t="shared" si="102"/>
        <v>0</v>
      </c>
      <c r="EF52" s="257">
        <f t="shared" si="102"/>
        <v>0</v>
      </c>
      <c r="EG52" s="257">
        <f t="shared" si="102"/>
        <v>0</v>
      </c>
      <c r="EH52" s="257">
        <f t="shared" si="102"/>
        <v>0</v>
      </c>
      <c r="EI52" s="257">
        <f t="shared" si="102"/>
        <v>0</v>
      </c>
      <c r="EJ52" s="257">
        <f t="shared" si="102"/>
        <v>0</v>
      </c>
      <c r="EK52" s="257">
        <f t="shared" si="102"/>
        <v>0</v>
      </c>
      <c r="EL52" s="257">
        <f t="shared" si="102"/>
        <v>0</v>
      </c>
      <c r="EM52" s="257">
        <f t="shared" si="102"/>
        <v>0</v>
      </c>
      <c r="EN52" s="257">
        <f t="shared" si="102"/>
        <v>0</v>
      </c>
      <c r="EO52" s="257">
        <f t="shared" si="102"/>
        <v>0</v>
      </c>
      <c r="EP52" s="257">
        <f t="shared" si="102"/>
        <v>0</v>
      </c>
      <c r="EQ52" s="259">
        <f aca="true" t="shared" si="103" ref="EQ52:EQ61">BE52-BW52</f>
        <v>0</v>
      </c>
    </row>
    <row r="53" spans="1:147" ht="14.25">
      <c r="A53" s="252">
        <v>44</v>
      </c>
      <c r="B53" s="128"/>
      <c r="C53" s="252"/>
      <c r="D53" s="120">
        <f t="shared" si="70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71"/>
        <v>0</v>
      </c>
      <c r="T53" s="254"/>
      <c r="U53" s="255"/>
      <c r="V53" s="120">
        <f t="shared" si="72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73"/>
        <v>0</v>
      </c>
      <c r="AL53" s="254"/>
      <c r="AM53" s="256"/>
      <c r="AN53" s="120">
        <f t="shared" si="74"/>
        <v>0</v>
      </c>
      <c r="AO53" s="257">
        <f t="shared" si="76"/>
        <v>0</v>
      </c>
      <c r="AP53" s="257">
        <f t="shared" si="76"/>
        <v>0</v>
      </c>
      <c r="AQ53" s="257">
        <f t="shared" si="76"/>
        <v>0</v>
      </c>
      <c r="AR53" s="257">
        <f t="shared" si="76"/>
        <v>0</v>
      </c>
      <c r="AS53" s="257">
        <f t="shared" si="76"/>
        <v>0</v>
      </c>
      <c r="AT53" s="257">
        <f t="shared" si="76"/>
        <v>0</v>
      </c>
      <c r="AU53" s="257">
        <f t="shared" si="76"/>
        <v>0</v>
      </c>
      <c r="AV53" s="257">
        <f t="shared" si="76"/>
        <v>0</v>
      </c>
      <c r="AW53" s="257">
        <f t="shared" si="76"/>
        <v>0</v>
      </c>
      <c r="AX53" s="257">
        <f t="shared" si="76"/>
        <v>0</v>
      </c>
      <c r="AY53" s="257">
        <f t="shared" si="76"/>
        <v>0</v>
      </c>
      <c r="AZ53" s="257">
        <f t="shared" si="76"/>
        <v>0</v>
      </c>
      <c r="BA53" s="257">
        <f t="shared" si="76"/>
        <v>0</v>
      </c>
      <c r="BB53" s="257">
        <f t="shared" si="76"/>
        <v>0</v>
      </c>
      <c r="BC53" s="257">
        <f t="shared" si="76"/>
        <v>0</v>
      </c>
      <c r="BD53" s="257">
        <f t="shared" si="76"/>
        <v>0</v>
      </c>
      <c r="BE53" s="258">
        <f t="shared" si="76"/>
        <v>0</v>
      </c>
      <c r="BF53" s="120">
        <f t="shared" si="77"/>
        <v>0</v>
      </c>
      <c r="BG53" s="257">
        <f t="shared" si="78"/>
        <v>0</v>
      </c>
      <c r="BH53" s="257">
        <f t="shared" si="79"/>
        <v>0</v>
      </c>
      <c r="BI53" s="257">
        <f t="shared" si="80"/>
        <v>0</v>
      </c>
      <c r="BJ53" s="257">
        <f t="shared" si="81"/>
        <v>0</v>
      </c>
      <c r="BK53" s="257">
        <f t="shared" si="82"/>
        <v>0</v>
      </c>
      <c r="BL53" s="257">
        <f t="shared" si="83"/>
        <v>0</v>
      </c>
      <c r="BM53" s="257">
        <f t="shared" si="84"/>
        <v>0</v>
      </c>
      <c r="BN53" s="257">
        <f t="shared" si="85"/>
        <v>0</v>
      </c>
      <c r="BO53" s="257">
        <f t="shared" si="86"/>
        <v>0</v>
      </c>
      <c r="BP53" s="257">
        <f t="shared" si="87"/>
        <v>0</v>
      </c>
      <c r="BQ53" s="257">
        <f t="shared" si="88"/>
        <v>0</v>
      </c>
      <c r="BR53" s="257">
        <f t="shared" si="89"/>
        <v>0</v>
      </c>
      <c r="BS53" s="257">
        <f t="shared" si="90"/>
        <v>0</v>
      </c>
      <c r="BT53" s="257">
        <f t="shared" si="91"/>
        <v>0</v>
      </c>
      <c r="BU53" s="257">
        <f t="shared" si="92"/>
        <v>0</v>
      </c>
      <c r="BV53" s="257">
        <f t="shared" si="93"/>
        <v>0</v>
      </c>
      <c r="BW53" s="258">
        <f t="shared" si="94"/>
        <v>0</v>
      </c>
      <c r="BX53" s="120">
        <f t="shared" si="95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6"/>
        <v>0</v>
      </c>
      <c r="CN53" s="254"/>
      <c r="CO53" s="256"/>
      <c r="CP53" s="120">
        <f t="shared" si="97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8"/>
        <v>0</v>
      </c>
      <c r="DF53" s="254"/>
      <c r="DG53" s="256"/>
      <c r="DH53" s="120">
        <f t="shared" si="99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100"/>
        <v>0</v>
      </c>
      <c r="DX53" s="254"/>
      <c r="DY53" s="256"/>
      <c r="DZ53" s="120">
        <f t="shared" si="101"/>
        <v>0</v>
      </c>
      <c r="EA53" s="257">
        <f t="shared" si="102"/>
        <v>0</v>
      </c>
      <c r="EB53" s="257">
        <f t="shared" si="102"/>
        <v>0</v>
      </c>
      <c r="EC53" s="257">
        <f t="shared" si="102"/>
        <v>0</v>
      </c>
      <c r="ED53" s="257">
        <f t="shared" si="102"/>
        <v>0</v>
      </c>
      <c r="EE53" s="257">
        <f t="shared" si="102"/>
        <v>0</v>
      </c>
      <c r="EF53" s="257">
        <f t="shared" si="102"/>
        <v>0</v>
      </c>
      <c r="EG53" s="257">
        <f t="shared" si="102"/>
        <v>0</v>
      </c>
      <c r="EH53" s="257">
        <f t="shared" si="102"/>
        <v>0</v>
      </c>
      <c r="EI53" s="257">
        <f t="shared" si="102"/>
        <v>0</v>
      </c>
      <c r="EJ53" s="257">
        <f t="shared" si="102"/>
        <v>0</v>
      </c>
      <c r="EK53" s="257">
        <f t="shared" si="102"/>
        <v>0</v>
      </c>
      <c r="EL53" s="257">
        <f t="shared" si="102"/>
        <v>0</v>
      </c>
      <c r="EM53" s="257">
        <f t="shared" si="102"/>
        <v>0</v>
      </c>
      <c r="EN53" s="257">
        <f t="shared" si="102"/>
        <v>0</v>
      </c>
      <c r="EO53" s="257">
        <f t="shared" si="102"/>
        <v>0</v>
      </c>
      <c r="EP53" s="257">
        <f t="shared" si="102"/>
        <v>0</v>
      </c>
      <c r="EQ53" s="259">
        <f t="shared" si="103"/>
        <v>0</v>
      </c>
    </row>
    <row r="54" spans="1:147" ht="14.25">
      <c r="A54" s="252">
        <v>45</v>
      </c>
      <c r="B54" s="128"/>
      <c r="C54" s="252"/>
      <c r="D54" s="120">
        <f t="shared" si="70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71"/>
        <v>0</v>
      </c>
      <c r="T54" s="254"/>
      <c r="U54" s="255"/>
      <c r="V54" s="120">
        <f t="shared" si="72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73"/>
        <v>0</v>
      </c>
      <c r="AL54" s="254"/>
      <c r="AM54" s="256"/>
      <c r="AN54" s="120">
        <f t="shared" si="74"/>
        <v>0</v>
      </c>
      <c r="AO54" s="257">
        <f t="shared" si="76"/>
        <v>0</v>
      </c>
      <c r="AP54" s="257">
        <f t="shared" si="76"/>
        <v>0</v>
      </c>
      <c r="AQ54" s="257">
        <f t="shared" si="76"/>
        <v>0</v>
      </c>
      <c r="AR54" s="257">
        <f t="shared" si="76"/>
        <v>0</v>
      </c>
      <c r="AS54" s="257">
        <f t="shared" si="76"/>
        <v>0</v>
      </c>
      <c r="AT54" s="257">
        <f t="shared" si="76"/>
        <v>0</v>
      </c>
      <c r="AU54" s="257">
        <f t="shared" si="76"/>
        <v>0</v>
      </c>
      <c r="AV54" s="257">
        <f t="shared" si="76"/>
        <v>0</v>
      </c>
      <c r="AW54" s="257">
        <f t="shared" si="76"/>
        <v>0</v>
      </c>
      <c r="AX54" s="257">
        <f t="shared" si="76"/>
        <v>0</v>
      </c>
      <c r="AY54" s="257">
        <f t="shared" si="76"/>
        <v>0</v>
      </c>
      <c r="AZ54" s="257">
        <f t="shared" si="76"/>
        <v>0</v>
      </c>
      <c r="BA54" s="257">
        <f t="shared" si="76"/>
        <v>0</v>
      </c>
      <c r="BB54" s="257">
        <f t="shared" si="76"/>
        <v>0</v>
      </c>
      <c r="BC54" s="257">
        <f t="shared" si="76"/>
        <v>0</v>
      </c>
      <c r="BD54" s="257">
        <f t="shared" si="76"/>
        <v>0</v>
      </c>
      <c r="BE54" s="258">
        <f t="shared" si="76"/>
        <v>0</v>
      </c>
      <c r="BF54" s="120">
        <f t="shared" si="77"/>
        <v>0</v>
      </c>
      <c r="BG54" s="257">
        <f t="shared" si="78"/>
        <v>0</v>
      </c>
      <c r="BH54" s="257">
        <f t="shared" si="79"/>
        <v>0</v>
      </c>
      <c r="BI54" s="257">
        <f t="shared" si="80"/>
        <v>0</v>
      </c>
      <c r="BJ54" s="257">
        <f t="shared" si="81"/>
        <v>0</v>
      </c>
      <c r="BK54" s="257">
        <f t="shared" si="82"/>
        <v>0</v>
      </c>
      <c r="BL54" s="257">
        <f t="shared" si="83"/>
        <v>0</v>
      </c>
      <c r="BM54" s="257">
        <f t="shared" si="84"/>
        <v>0</v>
      </c>
      <c r="BN54" s="257">
        <f t="shared" si="85"/>
        <v>0</v>
      </c>
      <c r="BO54" s="257">
        <f t="shared" si="86"/>
        <v>0</v>
      </c>
      <c r="BP54" s="257">
        <f t="shared" si="87"/>
        <v>0</v>
      </c>
      <c r="BQ54" s="257">
        <f t="shared" si="88"/>
        <v>0</v>
      </c>
      <c r="BR54" s="257">
        <f t="shared" si="89"/>
        <v>0</v>
      </c>
      <c r="BS54" s="257">
        <f t="shared" si="90"/>
        <v>0</v>
      </c>
      <c r="BT54" s="257">
        <f t="shared" si="91"/>
        <v>0</v>
      </c>
      <c r="BU54" s="257">
        <f t="shared" si="92"/>
        <v>0</v>
      </c>
      <c r="BV54" s="257">
        <f t="shared" si="93"/>
        <v>0</v>
      </c>
      <c r="BW54" s="258">
        <f t="shared" si="94"/>
        <v>0</v>
      </c>
      <c r="BX54" s="120">
        <f t="shared" si="95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6"/>
        <v>0</v>
      </c>
      <c r="CN54" s="254"/>
      <c r="CO54" s="256"/>
      <c r="CP54" s="120">
        <f t="shared" si="97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8"/>
        <v>0</v>
      </c>
      <c r="DF54" s="254"/>
      <c r="DG54" s="256"/>
      <c r="DH54" s="120">
        <f t="shared" si="99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100"/>
        <v>0</v>
      </c>
      <c r="DX54" s="254"/>
      <c r="DY54" s="256"/>
      <c r="DZ54" s="120">
        <f t="shared" si="101"/>
        <v>0</v>
      </c>
      <c r="EA54" s="257">
        <f t="shared" si="102"/>
        <v>0</v>
      </c>
      <c r="EB54" s="257">
        <f t="shared" si="102"/>
        <v>0</v>
      </c>
      <c r="EC54" s="257">
        <f t="shared" si="102"/>
        <v>0</v>
      </c>
      <c r="ED54" s="257">
        <f t="shared" si="102"/>
        <v>0</v>
      </c>
      <c r="EE54" s="257">
        <f t="shared" si="102"/>
        <v>0</v>
      </c>
      <c r="EF54" s="257">
        <f t="shared" si="102"/>
        <v>0</v>
      </c>
      <c r="EG54" s="257">
        <f t="shared" si="102"/>
        <v>0</v>
      </c>
      <c r="EH54" s="257">
        <f t="shared" si="102"/>
        <v>0</v>
      </c>
      <c r="EI54" s="257">
        <f t="shared" si="102"/>
        <v>0</v>
      </c>
      <c r="EJ54" s="257">
        <f t="shared" si="102"/>
        <v>0</v>
      </c>
      <c r="EK54" s="257">
        <f t="shared" si="102"/>
        <v>0</v>
      </c>
      <c r="EL54" s="257">
        <f t="shared" si="102"/>
        <v>0</v>
      </c>
      <c r="EM54" s="257">
        <f t="shared" si="102"/>
        <v>0</v>
      </c>
      <c r="EN54" s="257">
        <f t="shared" si="102"/>
        <v>0</v>
      </c>
      <c r="EO54" s="257">
        <f t="shared" si="102"/>
        <v>0</v>
      </c>
      <c r="EP54" s="257">
        <f t="shared" si="102"/>
        <v>0</v>
      </c>
      <c r="EQ54" s="259">
        <f t="shared" si="103"/>
        <v>0</v>
      </c>
    </row>
    <row r="55" spans="1:147" ht="14.25">
      <c r="A55" s="252">
        <v>46</v>
      </c>
      <c r="B55" s="128"/>
      <c r="C55" s="252"/>
      <c r="D55" s="120">
        <f t="shared" si="70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71"/>
        <v>0</v>
      </c>
      <c r="T55" s="254"/>
      <c r="U55" s="255"/>
      <c r="V55" s="120">
        <f t="shared" si="72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73"/>
        <v>0</v>
      </c>
      <c r="AL55" s="254"/>
      <c r="AM55" s="256"/>
      <c r="AN55" s="120">
        <f t="shared" si="74"/>
        <v>0</v>
      </c>
      <c r="AO55" s="257">
        <f t="shared" si="76"/>
        <v>0</v>
      </c>
      <c r="AP55" s="257">
        <f t="shared" si="76"/>
        <v>0</v>
      </c>
      <c r="AQ55" s="257">
        <f t="shared" si="76"/>
        <v>0</v>
      </c>
      <c r="AR55" s="257">
        <f t="shared" si="76"/>
        <v>0</v>
      </c>
      <c r="AS55" s="257">
        <f t="shared" si="76"/>
        <v>0</v>
      </c>
      <c r="AT55" s="257">
        <f t="shared" si="76"/>
        <v>0</v>
      </c>
      <c r="AU55" s="257">
        <f t="shared" si="76"/>
        <v>0</v>
      </c>
      <c r="AV55" s="257">
        <f t="shared" si="76"/>
        <v>0</v>
      </c>
      <c r="AW55" s="257">
        <f t="shared" si="76"/>
        <v>0</v>
      </c>
      <c r="AX55" s="257">
        <f t="shared" si="76"/>
        <v>0</v>
      </c>
      <c r="AY55" s="257">
        <f t="shared" si="76"/>
        <v>0</v>
      </c>
      <c r="AZ55" s="257">
        <f t="shared" si="76"/>
        <v>0</v>
      </c>
      <c r="BA55" s="257">
        <f t="shared" si="76"/>
        <v>0</v>
      </c>
      <c r="BB55" s="257">
        <f t="shared" si="76"/>
        <v>0</v>
      </c>
      <c r="BC55" s="257">
        <f t="shared" si="76"/>
        <v>0</v>
      </c>
      <c r="BD55" s="257">
        <f t="shared" si="76"/>
        <v>0</v>
      </c>
      <c r="BE55" s="258">
        <f t="shared" si="76"/>
        <v>0</v>
      </c>
      <c r="BF55" s="120">
        <f t="shared" si="77"/>
        <v>0</v>
      </c>
      <c r="BG55" s="257">
        <f t="shared" si="78"/>
        <v>0</v>
      </c>
      <c r="BH55" s="257">
        <f t="shared" si="79"/>
        <v>0</v>
      </c>
      <c r="BI55" s="257">
        <f t="shared" si="80"/>
        <v>0</v>
      </c>
      <c r="BJ55" s="257">
        <f t="shared" si="81"/>
        <v>0</v>
      </c>
      <c r="BK55" s="257">
        <f t="shared" si="82"/>
        <v>0</v>
      </c>
      <c r="BL55" s="257">
        <f t="shared" si="83"/>
        <v>0</v>
      </c>
      <c r="BM55" s="257">
        <f t="shared" si="84"/>
        <v>0</v>
      </c>
      <c r="BN55" s="257">
        <f t="shared" si="85"/>
        <v>0</v>
      </c>
      <c r="BO55" s="257">
        <f t="shared" si="86"/>
        <v>0</v>
      </c>
      <c r="BP55" s="257">
        <f t="shared" si="87"/>
        <v>0</v>
      </c>
      <c r="BQ55" s="257">
        <f t="shared" si="88"/>
        <v>0</v>
      </c>
      <c r="BR55" s="257">
        <f t="shared" si="89"/>
        <v>0</v>
      </c>
      <c r="BS55" s="257">
        <f t="shared" si="90"/>
        <v>0</v>
      </c>
      <c r="BT55" s="257">
        <f t="shared" si="91"/>
        <v>0</v>
      </c>
      <c r="BU55" s="257">
        <f t="shared" si="92"/>
        <v>0</v>
      </c>
      <c r="BV55" s="257">
        <f t="shared" si="93"/>
        <v>0</v>
      </c>
      <c r="BW55" s="258">
        <f t="shared" si="94"/>
        <v>0</v>
      </c>
      <c r="BX55" s="120">
        <f t="shared" si="95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6"/>
        <v>0</v>
      </c>
      <c r="CN55" s="254"/>
      <c r="CO55" s="256"/>
      <c r="CP55" s="120">
        <f t="shared" si="97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8"/>
        <v>0</v>
      </c>
      <c r="DF55" s="254"/>
      <c r="DG55" s="256"/>
      <c r="DH55" s="120">
        <f t="shared" si="99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100"/>
        <v>0</v>
      </c>
      <c r="DX55" s="254"/>
      <c r="DY55" s="256"/>
      <c r="DZ55" s="120">
        <f t="shared" si="101"/>
        <v>0</v>
      </c>
      <c r="EA55" s="257">
        <f t="shared" si="102"/>
        <v>0</v>
      </c>
      <c r="EB55" s="257">
        <f t="shared" si="102"/>
        <v>0</v>
      </c>
      <c r="EC55" s="257">
        <f t="shared" si="102"/>
        <v>0</v>
      </c>
      <c r="ED55" s="257">
        <f t="shared" si="102"/>
        <v>0</v>
      </c>
      <c r="EE55" s="257">
        <f t="shared" si="102"/>
        <v>0</v>
      </c>
      <c r="EF55" s="257">
        <f t="shared" si="102"/>
        <v>0</v>
      </c>
      <c r="EG55" s="257">
        <f t="shared" si="102"/>
        <v>0</v>
      </c>
      <c r="EH55" s="257">
        <f t="shared" si="102"/>
        <v>0</v>
      </c>
      <c r="EI55" s="257">
        <f t="shared" si="102"/>
        <v>0</v>
      </c>
      <c r="EJ55" s="257">
        <f t="shared" si="102"/>
        <v>0</v>
      </c>
      <c r="EK55" s="257">
        <f t="shared" si="102"/>
        <v>0</v>
      </c>
      <c r="EL55" s="257">
        <f t="shared" si="102"/>
        <v>0</v>
      </c>
      <c r="EM55" s="257">
        <f t="shared" si="102"/>
        <v>0</v>
      </c>
      <c r="EN55" s="257">
        <f t="shared" si="102"/>
        <v>0</v>
      </c>
      <c r="EO55" s="257">
        <f t="shared" si="102"/>
        <v>0</v>
      </c>
      <c r="EP55" s="257">
        <f t="shared" si="102"/>
        <v>0</v>
      </c>
      <c r="EQ55" s="259">
        <f t="shared" si="103"/>
        <v>0</v>
      </c>
    </row>
    <row r="56" spans="1:147" ht="14.25">
      <c r="A56" s="252">
        <v>47</v>
      </c>
      <c r="B56" s="128"/>
      <c r="C56" s="252"/>
      <c r="D56" s="120">
        <f t="shared" si="70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71"/>
        <v>0</v>
      </c>
      <c r="T56" s="254"/>
      <c r="U56" s="255"/>
      <c r="V56" s="120">
        <f t="shared" si="72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73"/>
        <v>0</v>
      </c>
      <c r="AL56" s="254"/>
      <c r="AM56" s="256"/>
      <c r="AN56" s="120">
        <f t="shared" si="74"/>
        <v>0</v>
      </c>
      <c r="AO56" s="257">
        <f t="shared" si="76"/>
        <v>0</v>
      </c>
      <c r="AP56" s="257">
        <f t="shared" si="76"/>
        <v>0</v>
      </c>
      <c r="AQ56" s="257">
        <f t="shared" si="76"/>
        <v>0</v>
      </c>
      <c r="AR56" s="257">
        <f t="shared" si="76"/>
        <v>0</v>
      </c>
      <c r="AS56" s="257">
        <f t="shared" si="76"/>
        <v>0</v>
      </c>
      <c r="AT56" s="257">
        <f t="shared" si="76"/>
        <v>0</v>
      </c>
      <c r="AU56" s="257">
        <f t="shared" si="76"/>
        <v>0</v>
      </c>
      <c r="AV56" s="257">
        <f t="shared" si="76"/>
        <v>0</v>
      </c>
      <c r="AW56" s="257">
        <f t="shared" si="76"/>
        <v>0</v>
      </c>
      <c r="AX56" s="257">
        <f t="shared" si="76"/>
        <v>0</v>
      </c>
      <c r="AY56" s="257">
        <f t="shared" si="76"/>
        <v>0</v>
      </c>
      <c r="AZ56" s="257">
        <f t="shared" si="76"/>
        <v>0</v>
      </c>
      <c r="BA56" s="257">
        <f t="shared" si="76"/>
        <v>0</v>
      </c>
      <c r="BB56" s="257">
        <f t="shared" si="76"/>
        <v>0</v>
      </c>
      <c r="BC56" s="257">
        <f t="shared" si="76"/>
        <v>0</v>
      </c>
      <c r="BD56" s="257">
        <f t="shared" si="76"/>
        <v>0</v>
      </c>
      <c r="BE56" s="258">
        <f t="shared" si="76"/>
        <v>0</v>
      </c>
      <c r="BF56" s="120">
        <f t="shared" si="77"/>
        <v>0</v>
      </c>
      <c r="BG56" s="257">
        <f t="shared" si="78"/>
        <v>0</v>
      </c>
      <c r="BH56" s="257">
        <f t="shared" si="79"/>
        <v>0</v>
      </c>
      <c r="BI56" s="257">
        <f t="shared" si="80"/>
        <v>0</v>
      </c>
      <c r="BJ56" s="257">
        <f t="shared" si="81"/>
        <v>0</v>
      </c>
      <c r="BK56" s="257">
        <f t="shared" si="82"/>
        <v>0</v>
      </c>
      <c r="BL56" s="257">
        <f t="shared" si="83"/>
        <v>0</v>
      </c>
      <c r="BM56" s="257">
        <f t="shared" si="84"/>
        <v>0</v>
      </c>
      <c r="BN56" s="257">
        <f t="shared" si="85"/>
        <v>0</v>
      </c>
      <c r="BO56" s="257">
        <f t="shared" si="86"/>
        <v>0</v>
      </c>
      <c r="BP56" s="257">
        <f t="shared" si="87"/>
        <v>0</v>
      </c>
      <c r="BQ56" s="257">
        <f t="shared" si="88"/>
        <v>0</v>
      </c>
      <c r="BR56" s="257">
        <f t="shared" si="89"/>
        <v>0</v>
      </c>
      <c r="BS56" s="257">
        <f t="shared" si="90"/>
        <v>0</v>
      </c>
      <c r="BT56" s="257">
        <f t="shared" si="91"/>
        <v>0</v>
      </c>
      <c r="BU56" s="257">
        <f t="shared" si="92"/>
        <v>0</v>
      </c>
      <c r="BV56" s="257">
        <f t="shared" si="93"/>
        <v>0</v>
      </c>
      <c r="BW56" s="258">
        <f t="shared" si="94"/>
        <v>0</v>
      </c>
      <c r="BX56" s="120">
        <f t="shared" si="95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6"/>
        <v>0</v>
      </c>
      <c r="CN56" s="254"/>
      <c r="CO56" s="256"/>
      <c r="CP56" s="120">
        <f t="shared" si="97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8"/>
        <v>0</v>
      </c>
      <c r="DF56" s="254"/>
      <c r="DG56" s="256"/>
      <c r="DH56" s="120">
        <f t="shared" si="99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100"/>
        <v>0</v>
      </c>
      <c r="DX56" s="254"/>
      <c r="DY56" s="256"/>
      <c r="DZ56" s="120">
        <f t="shared" si="101"/>
        <v>0</v>
      </c>
      <c r="EA56" s="257">
        <f t="shared" si="102"/>
        <v>0</v>
      </c>
      <c r="EB56" s="257">
        <f t="shared" si="102"/>
        <v>0</v>
      </c>
      <c r="EC56" s="257">
        <f t="shared" si="102"/>
        <v>0</v>
      </c>
      <c r="ED56" s="257">
        <f t="shared" si="102"/>
        <v>0</v>
      </c>
      <c r="EE56" s="257">
        <f t="shared" si="102"/>
        <v>0</v>
      </c>
      <c r="EF56" s="257">
        <f t="shared" si="102"/>
        <v>0</v>
      </c>
      <c r="EG56" s="257">
        <f t="shared" si="102"/>
        <v>0</v>
      </c>
      <c r="EH56" s="257">
        <f t="shared" si="102"/>
        <v>0</v>
      </c>
      <c r="EI56" s="257">
        <f t="shared" si="102"/>
        <v>0</v>
      </c>
      <c r="EJ56" s="257">
        <f t="shared" si="102"/>
        <v>0</v>
      </c>
      <c r="EK56" s="257">
        <f t="shared" si="102"/>
        <v>0</v>
      </c>
      <c r="EL56" s="257">
        <f t="shared" si="102"/>
        <v>0</v>
      </c>
      <c r="EM56" s="257">
        <f t="shared" si="102"/>
        <v>0</v>
      </c>
      <c r="EN56" s="257">
        <f t="shared" si="102"/>
        <v>0</v>
      </c>
      <c r="EO56" s="257">
        <f t="shared" si="102"/>
        <v>0</v>
      </c>
      <c r="EP56" s="257">
        <f t="shared" si="102"/>
        <v>0</v>
      </c>
      <c r="EQ56" s="259">
        <f t="shared" si="103"/>
        <v>0</v>
      </c>
    </row>
    <row r="57" spans="1:147" ht="14.25">
      <c r="A57" s="252">
        <v>48</v>
      </c>
      <c r="B57" s="128"/>
      <c r="C57" s="252"/>
      <c r="D57" s="120">
        <f t="shared" si="70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71"/>
        <v>0</v>
      </c>
      <c r="T57" s="254"/>
      <c r="U57" s="255"/>
      <c r="V57" s="120">
        <f t="shared" si="72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73"/>
        <v>0</v>
      </c>
      <c r="AL57" s="254"/>
      <c r="AM57" s="256"/>
      <c r="AN57" s="120">
        <f t="shared" si="74"/>
        <v>0</v>
      </c>
      <c r="AO57" s="257">
        <f t="shared" si="76"/>
        <v>0</v>
      </c>
      <c r="AP57" s="257">
        <f t="shared" si="76"/>
        <v>0</v>
      </c>
      <c r="AQ57" s="257">
        <f t="shared" si="76"/>
        <v>0</v>
      </c>
      <c r="AR57" s="257">
        <f t="shared" si="76"/>
        <v>0</v>
      </c>
      <c r="AS57" s="257">
        <f t="shared" si="76"/>
        <v>0</v>
      </c>
      <c r="AT57" s="257">
        <f t="shared" si="76"/>
        <v>0</v>
      </c>
      <c r="AU57" s="257">
        <f t="shared" si="76"/>
        <v>0</v>
      </c>
      <c r="AV57" s="257">
        <f t="shared" si="76"/>
        <v>0</v>
      </c>
      <c r="AW57" s="257">
        <f t="shared" si="76"/>
        <v>0</v>
      </c>
      <c r="AX57" s="257">
        <f t="shared" si="76"/>
        <v>0</v>
      </c>
      <c r="AY57" s="257">
        <f t="shared" si="76"/>
        <v>0</v>
      </c>
      <c r="AZ57" s="257">
        <f t="shared" si="76"/>
        <v>0</v>
      </c>
      <c r="BA57" s="257">
        <f t="shared" si="76"/>
        <v>0</v>
      </c>
      <c r="BB57" s="257">
        <f t="shared" si="76"/>
        <v>0</v>
      </c>
      <c r="BC57" s="257">
        <f t="shared" si="76"/>
        <v>0</v>
      </c>
      <c r="BD57" s="257">
        <f t="shared" si="76"/>
        <v>0</v>
      </c>
      <c r="BE57" s="258">
        <f t="shared" si="76"/>
        <v>0</v>
      </c>
      <c r="BF57" s="120">
        <f t="shared" si="77"/>
        <v>0</v>
      </c>
      <c r="BG57" s="257">
        <f t="shared" si="78"/>
        <v>0</v>
      </c>
      <c r="BH57" s="257">
        <f t="shared" si="79"/>
        <v>0</v>
      </c>
      <c r="BI57" s="257">
        <f t="shared" si="80"/>
        <v>0</v>
      </c>
      <c r="BJ57" s="257">
        <f t="shared" si="81"/>
        <v>0</v>
      </c>
      <c r="BK57" s="257">
        <f t="shared" si="82"/>
        <v>0</v>
      </c>
      <c r="BL57" s="257">
        <f t="shared" si="83"/>
        <v>0</v>
      </c>
      <c r="BM57" s="257">
        <f t="shared" si="84"/>
        <v>0</v>
      </c>
      <c r="BN57" s="257">
        <f t="shared" si="85"/>
        <v>0</v>
      </c>
      <c r="BO57" s="257">
        <f t="shared" si="86"/>
        <v>0</v>
      </c>
      <c r="BP57" s="257">
        <f t="shared" si="87"/>
        <v>0</v>
      </c>
      <c r="BQ57" s="257">
        <f t="shared" si="88"/>
        <v>0</v>
      </c>
      <c r="BR57" s="257">
        <f t="shared" si="89"/>
        <v>0</v>
      </c>
      <c r="BS57" s="257">
        <f t="shared" si="90"/>
        <v>0</v>
      </c>
      <c r="BT57" s="257">
        <f t="shared" si="91"/>
        <v>0</v>
      </c>
      <c r="BU57" s="257">
        <f t="shared" si="92"/>
        <v>0</v>
      </c>
      <c r="BV57" s="257">
        <f t="shared" si="93"/>
        <v>0</v>
      </c>
      <c r="BW57" s="258">
        <f t="shared" si="94"/>
        <v>0</v>
      </c>
      <c r="BX57" s="120">
        <f t="shared" si="95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6"/>
        <v>0</v>
      </c>
      <c r="CN57" s="254"/>
      <c r="CO57" s="256"/>
      <c r="CP57" s="120">
        <f t="shared" si="97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8"/>
        <v>0</v>
      </c>
      <c r="DF57" s="254"/>
      <c r="DG57" s="256"/>
      <c r="DH57" s="120">
        <f t="shared" si="99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100"/>
        <v>0</v>
      </c>
      <c r="DX57" s="254"/>
      <c r="DY57" s="256"/>
      <c r="DZ57" s="120">
        <f t="shared" si="101"/>
        <v>0</v>
      </c>
      <c r="EA57" s="257">
        <f t="shared" si="102"/>
        <v>0</v>
      </c>
      <c r="EB57" s="257">
        <f t="shared" si="102"/>
        <v>0</v>
      </c>
      <c r="EC57" s="257">
        <f t="shared" si="102"/>
        <v>0</v>
      </c>
      <c r="ED57" s="257">
        <f t="shared" si="102"/>
        <v>0</v>
      </c>
      <c r="EE57" s="257">
        <f t="shared" si="102"/>
        <v>0</v>
      </c>
      <c r="EF57" s="257">
        <f t="shared" si="102"/>
        <v>0</v>
      </c>
      <c r="EG57" s="257">
        <f t="shared" si="102"/>
        <v>0</v>
      </c>
      <c r="EH57" s="257">
        <f t="shared" si="102"/>
        <v>0</v>
      </c>
      <c r="EI57" s="257">
        <f t="shared" si="102"/>
        <v>0</v>
      </c>
      <c r="EJ57" s="257">
        <f t="shared" si="102"/>
        <v>0</v>
      </c>
      <c r="EK57" s="257">
        <f t="shared" si="102"/>
        <v>0</v>
      </c>
      <c r="EL57" s="257">
        <f t="shared" si="102"/>
        <v>0</v>
      </c>
      <c r="EM57" s="257">
        <f t="shared" si="102"/>
        <v>0</v>
      </c>
      <c r="EN57" s="257">
        <f t="shared" si="102"/>
        <v>0</v>
      </c>
      <c r="EO57" s="257">
        <f t="shared" si="102"/>
        <v>0</v>
      </c>
      <c r="EP57" s="257">
        <f t="shared" si="102"/>
        <v>0</v>
      </c>
      <c r="EQ57" s="259">
        <f t="shared" si="103"/>
        <v>0</v>
      </c>
    </row>
    <row r="58" spans="1:147" ht="14.25">
      <c r="A58" s="252">
        <v>49</v>
      </c>
      <c r="B58" s="128"/>
      <c r="C58" s="252"/>
      <c r="D58" s="120">
        <f t="shared" si="70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71"/>
        <v>0</v>
      </c>
      <c r="T58" s="254"/>
      <c r="U58" s="255"/>
      <c r="V58" s="120">
        <f t="shared" si="72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73"/>
        <v>0</v>
      </c>
      <c r="AL58" s="254"/>
      <c r="AM58" s="256"/>
      <c r="AN58" s="120">
        <f t="shared" si="74"/>
        <v>0</v>
      </c>
      <c r="AO58" s="257">
        <f t="shared" si="76"/>
        <v>0</v>
      </c>
      <c r="AP58" s="257">
        <f t="shared" si="76"/>
        <v>0</v>
      </c>
      <c r="AQ58" s="257">
        <f t="shared" si="76"/>
        <v>0</v>
      </c>
      <c r="AR58" s="257">
        <f t="shared" si="76"/>
        <v>0</v>
      </c>
      <c r="AS58" s="257">
        <f t="shared" si="76"/>
        <v>0</v>
      </c>
      <c r="AT58" s="257">
        <f t="shared" si="76"/>
        <v>0</v>
      </c>
      <c r="AU58" s="257">
        <f t="shared" si="76"/>
        <v>0</v>
      </c>
      <c r="AV58" s="257">
        <f t="shared" si="76"/>
        <v>0</v>
      </c>
      <c r="AW58" s="257">
        <f t="shared" si="76"/>
        <v>0</v>
      </c>
      <c r="AX58" s="257">
        <f t="shared" si="76"/>
        <v>0</v>
      </c>
      <c r="AY58" s="257">
        <f t="shared" si="76"/>
        <v>0</v>
      </c>
      <c r="AZ58" s="257">
        <f t="shared" si="76"/>
        <v>0</v>
      </c>
      <c r="BA58" s="257">
        <f t="shared" si="76"/>
        <v>0</v>
      </c>
      <c r="BB58" s="257">
        <f t="shared" si="76"/>
        <v>0</v>
      </c>
      <c r="BC58" s="257">
        <f t="shared" si="76"/>
        <v>0</v>
      </c>
      <c r="BD58" s="257">
        <f t="shared" si="76"/>
        <v>0</v>
      </c>
      <c r="BE58" s="258">
        <f t="shared" si="76"/>
        <v>0</v>
      </c>
      <c r="BF58" s="120">
        <f t="shared" si="77"/>
        <v>0</v>
      </c>
      <c r="BG58" s="257">
        <f t="shared" si="78"/>
        <v>0</v>
      </c>
      <c r="BH58" s="257">
        <f t="shared" si="79"/>
        <v>0</v>
      </c>
      <c r="BI58" s="257">
        <f t="shared" si="80"/>
        <v>0</v>
      </c>
      <c r="BJ58" s="257">
        <f t="shared" si="81"/>
        <v>0</v>
      </c>
      <c r="BK58" s="257">
        <f t="shared" si="82"/>
        <v>0</v>
      </c>
      <c r="BL58" s="257">
        <f t="shared" si="83"/>
        <v>0</v>
      </c>
      <c r="BM58" s="257">
        <f t="shared" si="84"/>
        <v>0</v>
      </c>
      <c r="BN58" s="257">
        <f t="shared" si="85"/>
        <v>0</v>
      </c>
      <c r="BO58" s="257">
        <f t="shared" si="86"/>
        <v>0</v>
      </c>
      <c r="BP58" s="257">
        <f t="shared" si="87"/>
        <v>0</v>
      </c>
      <c r="BQ58" s="257">
        <f t="shared" si="88"/>
        <v>0</v>
      </c>
      <c r="BR58" s="257">
        <f t="shared" si="89"/>
        <v>0</v>
      </c>
      <c r="BS58" s="257">
        <f t="shared" si="90"/>
        <v>0</v>
      </c>
      <c r="BT58" s="257">
        <f t="shared" si="91"/>
        <v>0</v>
      </c>
      <c r="BU58" s="257">
        <f t="shared" si="92"/>
        <v>0</v>
      </c>
      <c r="BV58" s="257">
        <f t="shared" si="93"/>
        <v>0</v>
      </c>
      <c r="BW58" s="258">
        <f t="shared" si="94"/>
        <v>0</v>
      </c>
      <c r="BX58" s="120">
        <f t="shared" si="95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6"/>
        <v>0</v>
      </c>
      <c r="CN58" s="254"/>
      <c r="CO58" s="256"/>
      <c r="CP58" s="120">
        <f t="shared" si="97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8"/>
        <v>0</v>
      </c>
      <c r="DF58" s="254"/>
      <c r="DG58" s="256"/>
      <c r="DH58" s="120">
        <f t="shared" si="99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100"/>
        <v>0</v>
      </c>
      <c r="DX58" s="254"/>
      <c r="DY58" s="256"/>
      <c r="DZ58" s="120">
        <f t="shared" si="101"/>
        <v>0</v>
      </c>
      <c r="EA58" s="257">
        <f t="shared" si="102"/>
        <v>0</v>
      </c>
      <c r="EB58" s="257">
        <f t="shared" si="102"/>
        <v>0</v>
      </c>
      <c r="EC58" s="257">
        <f t="shared" si="102"/>
        <v>0</v>
      </c>
      <c r="ED58" s="257">
        <f t="shared" si="102"/>
        <v>0</v>
      </c>
      <c r="EE58" s="257">
        <f t="shared" si="102"/>
        <v>0</v>
      </c>
      <c r="EF58" s="257">
        <f t="shared" si="102"/>
        <v>0</v>
      </c>
      <c r="EG58" s="257">
        <f t="shared" si="102"/>
        <v>0</v>
      </c>
      <c r="EH58" s="257">
        <f t="shared" si="102"/>
        <v>0</v>
      </c>
      <c r="EI58" s="257">
        <f t="shared" si="102"/>
        <v>0</v>
      </c>
      <c r="EJ58" s="257">
        <f t="shared" si="102"/>
        <v>0</v>
      </c>
      <c r="EK58" s="257">
        <f t="shared" si="102"/>
        <v>0</v>
      </c>
      <c r="EL58" s="257">
        <f t="shared" si="102"/>
        <v>0</v>
      </c>
      <c r="EM58" s="257">
        <f t="shared" si="102"/>
        <v>0</v>
      </c>
      <c r="EN58" s="257">
        <f t="shared" si="102"/>
        <v>0</v>
      </c>
      <c r="EO58" s="257">
        <f t="shared" si="102"/>
        <v>0</v>
      </c>
      <c r="EP58" s="257">
        <f t="shared" si="102"/>
        <v>0</v>
      </c>
      <c r="EQ58" s="259">
        <f t="shared" si="103"/>
        <v>0</v>
      </c>
    </row>
    <row r="59" spans="1:147" ht="14.25">
      <c r="A59" s="252">
        <v>50</v>
      </c>
      <c r="B59" s="128"/>
      <c r="C59" s="252"/>
      <c r="D59" s="120">
        <f t="shared" si="70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71"/>
        <v>0</v>
      </c>
      <c r="T59" s="254"/>
      <c r="U59" s="255"/>
      <c r="V59" s="120">
        <f t="shared" si="72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73"/>
        <v>0</v>
      </c>
      <c r="AL59" s="254"/>
      <c r="AM59" s="256"/>
      <c r="AN59" s="120">
        <f t="shared" si="74"/>
        <v>0</v>
      </c>
      <c r="AO59" s="257">
        <f t="shared" si="76"/>
        <v>0</v>
      </c>
      <c r="AP59" s="257">
        <f t="shared" si="76"/>
        <v>0</v>
      </c>
      <c r="AQ59" s="257">
        <f t="shared" si="76"/>
        <v>0</v>
      </c>
      <c r="AR59" s="257">
        <f t="shared" si="76"/>
        <v>0</v>
      </c>
      <c r="AS59" s="257">
        <f t="shared" si="76"/>
        <v>0</v>
      </c>
      <c r="AT59" s="257">
        <f t="shared" si="76"/>
        <v>0</v>
      </c>
      <c r="AU59" s="257">
        <f t="shared" si="76"/>
        <v>0</v>
      </c>
      <c r="AV59" s="257">
        <f t="shared" si="76"/>
        <v>0</v>
      </c>
      <c r="AW59" s="257">
        <f t="shared" si="76"/>
        <v>0</v>
      </c>
      <c r="AX59" s="257">
        <f t="shared" si="76"/>
        <v>0</v>
      </c>
      <c r="AY59" s="257">
        <f t="shared" si="76"/>
        <v>0</v>
      </c>
      <c r="AZ59" s="257">
        <f t="shared" si="76"/>
        <v>0</v>
      </c>
      <c r="BA59" s="257">
        <f t="shared" si="76"/>
        <v>0</v>
      </c>
      <c r="BB59" s="257">
        <f t="shared" si="76"/>
        <v>0</v>
      </c>
      <c r="BC59" s="257">
        <f t="shared" si="76"/>
        <v>0</v>
      </c>
      <c r="BD59" s="257">
        <f t="shared" si="76"/>
        <v>0</v>
      </c>
      <c r="BE59" s="258">
        <f t="shared" si="76"/>
        <v>0</v>
      </c>
      <c r="BF59" s="120">
        <f t="shared" si="77"/>
        <v>0</v>
      </c>
      <c r="BG59" s="257">
        <f t="shared" si="78"/>
        <v>0</v>
      </c>
      <c r="BH59" s="257">
        <f t="shared" si="79"/>
        <v>0</v>
      </c>
      <c r="BI59" s="257">
        <f t="shared" si="80"/>
        <v>0</v>
      </c>
      <c r="BJ59" s="257">
        <f t="shared" si="81"/>
        <v>0</v>
      </c>
      <c r="BK59" s="257">
        <f t="shared" si="82"/>
        <v>0</v>
      </c>
      <c r="BL59" s="257">
        <f t="shared" si="83"/>
        <v>0</v>
      </c>
      <c r="BM59" s="257">
        <f t="shared" si="84"/>
        <v>0</v>
      </c>
      <c r="BN59" s="257">
        <f t="shared" si="85"/>
        <v>0</v>
      </c>
      <c r="BO59" s="257">
        <f t="shared" si="86"/>
        <v>0</v>
      </c>
      <c r="BP59" s="257">
        <f t="shared" si="87"/>
        <v>0</v>
      </c>
      <c r="BQ59" s="257">
        <f t="shared" si="88"/>
        <v>0</v>
      </c>
      <c r="BR59" s="257">
        <f t="shared" si="89"/>
        <v>0</v>
      </c>
      <c r="BS59" s="257">
        <f t="shared" si="90"/>
        <v>0</v>
      </c>
      <c r="BT59" s="257">
        <f t="shared" si="91"/>
        <v>0</v>
      </c>
      <c r="BU59" s="257">
        <f t="shared" si="92"/>
        <v>0</v>
      </c>
      <c r="BV59" s="257">
        <f t="shared" si="93"/>
        <v>0</v>
      </c>
      <c r="BW59" s="258">
        <f t="shared" si="94"/>
        <v>0</v>
      </c>
      <c r="BX59" s="120">
        <f t="shared" si="95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6"/>
        <v>0</v>
      </c>
      <c r="CN59" s="254"/>
      <c r="CO59" s="256"/>
      <c r="CP59" s="120">
        <f t="shared" si="97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8"/>
        <v>0</v>
      </c>
      <c r="DF59" s="254"/>
      <c r="DG59" s="256"/>
      <c r="DH59" s="120">
        <f t="shared" si="99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100"/>
        <v>0</v>
      </c>
      <c r="DX59" s="254"/>
      <c r="DY59" s="256"/>
      <c r="DZ59" s="120">
        <f t="shared" si="101"/>
        <v>0</v>
      </c>
      <c r="EA59" s="257">
        <f t="shared" si="102"/>
        <v>0</v>
      </c>
      <c r="EB59" s="257">
        <f t="shared" si="102"/>
        <v>0</v>
      </c>
      <c r="EC59" s="257">
        <f t="shared" si="102"/>
        <v>0</v>
      </c>
      <c r="ED59" s="257">
        <f t="shared" si="102"/>
        <v>0</v>
      </c>
      <c r="EE59" s="257">
        <f t="shared" si="102"/>
        <v>0</v>
      </c>
      <c r="EF59" s="257">
        <f t="shared" si="102"/>
        <v>0</v>
      </c>
      <c r="EG59" s="257">
        <f t="shared" si="102"/>
        <v>0</v>
      </c>
      <c r="EH59" s="257">
        <f t="shared" si="102"/>
        <v>0</v>
      </c>
      <c r="EI59" s="257">
        <f t="shared" si="102"/>
        <v>0</v>
      </c>
      <c r="EJ59" s="257">
        <f t="shared" si="102"/>
        <v>0</v>
      </c>
      <c r="EK59" s="257">
        <f t="shared" si="102"/>
        <v>0</v>
      </c>
      <c r="EL59" s="257">
        <f t="shared" si="102"/>
        <v>0</v>
      </c>
      <c r="EM59" s="257">
        <f t="shared" si="102"/>
        <v>0</v>
      </c>
      <c r="EN59" s="257">
        <f t="shared" si="102"/>
        <v>0</v>
      </c>
      <c r="EO59" s="257">
        <f t="shared" si="102"/>
        <v>0</v>
      </c>
      <c r="EP59" s="257">
        <f t="shared" si="102"/>
        <v>0</v>
      </c>
      <c r="EQ59" s="259">
        <f t="shared" si="103"/>
        <v>0</v>
      </c>
    </row>
    <row r="60" spans="1:147" ht="14.25">
      <c r="A60" s="252">
        <v>51</v>
      </c>
      <c r="B60" s="128"/>
      <c r="C60" s="252"/>
      <c r="D60" s="120">
        <f t="shared" si="70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71"/>
        <v>0</v>
      </c>
      <c r="T60" s="254"/>
      <c r="U60" s="255"/>
      <c r="V60" s="120">
        <f t="shared" si="72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73"/>
        <v>0</v>
      </c>
      <c r="AL60" s="254"/>
      <c r="AM60" s="256"/>
      <c r="AN60" s="120">
        <f t="shared" si="74"/>
        <v>0</v>
      </c>
      <c r="AO60" s="257">
        <f t="shared" si="76"/>
        <v>0</v>
      </c>
      <c r="AP60" s="257">
        <f t="shared" si="76"/>
        <v>0</v>
      </c>
      <c r="AQ60" s="257">
        <f t="shared" si="76"/>
        <v>0</v>
      </c>
      <c r="AR60" s="257">
        <f t="shared" si="76"/>
        <v>0</v>
      </c>
      <c r="AS60" s="257">
        <f t="shared" si="76"/>
        <v>0</v>
      </c>
      <c r="AT60" s="257">
        <f t="shared" si="76"/>
        <v>0</v>
      </c>
      <c r="AU60" s="257">
        <f t="shared" si="76"/>
        <v>0</v>
      </c>
      <c r="AV60" s="257">
        <f t="shared" si="76"/>
        <v>0</v>
      </c>
      <c r="AW60" s="257">
        <f t="shared" si="76"/>
        <v>0</v>
      </c>
      <c r="AX60" s="257">
        <f t="shared" si="76"/>
        <v>0</v>
      </c>
      <c r="AY60" s="257">
        <f t="shared" si="76"/>
        <v>0</v>
      </c>
      <c r="AZ60" s="257">
        <f t="shared" si="76"/>
        <v>0</v>
      </c>
      <c r="BA60" s="257">
        <f t="shared" si="76"/>
        <v>0</v>
      </c>
      <c r="BB60" s="257">
        <f t="shared" si="76"/>
        <v>0</v>
      </c>
      <c r="BC60" s="257">
        <f t="shared" si="76"/>
        <v>0</v>
      </c>
      <c r="BD60" s="257">
        <f t="shared" si="76"/>
        <v>0</v>
      </c>
      <c r="BE60" s="258">
        <f t="shared" si="76"/>
        <v>0</v>
      </c>
      <c r="BF60" s="120">
        <f t="shared" si="77"/>
        <v>0</v>
      </c>
      <c r="BG60" s="257">
        <f t="shared" si="78"/>
        <v>0</v>
      </c>
      <c r="BH60" s="257">
        <f t="shared" si="79"/>
        <v>0</v>
      </c>
      <c r="BI60" s="257">
        <f t="shared" si="80"/>
        <v>0</v>
      </c>
      <c r="BJ60" s="257">
        <f t="shared" si="81"/>
        <v>0</v>
      </c>
      <c r="BK60" s="257">
        <f t="shared" si="82"/>
        <v>0</v>
      </c>
      <c r="BL60" s="257">
        <f t="shared" si="83"/>
        <v>0</v>
      </c>
      <c r="BM60" s="257">
        <f t="shared" si="84"/>
        <v>0</v>
      </c>
      <c r="BN60" s="257">
        <f t="shared" si="85"/>
        <v>0</v>
      </c>
      <c r="BO60" s="257">
        <f t="shared" si="86"/>
        <v>0</v>
      </c>
      <c r="BP60" s="257">
        <f t="shared" si="87"/>
        <v>0</v>
      </c>
      <c r="BQ60" s="257">
        <f t="shared" si="88"/>
        <v>0</v>
      </c>
      <c r="BR60" s="257">
        <f t="shared" si="89"/>
        <v>0</v>
      </c>
      <c r="BS60" s="257">
        <f t="shared" si="90"/>
        <v>0</v>
      </c>
      <c r="BT60" s="257">
        <f t="shared" si="91"/>
        <v>0</v>
      </c>
      <c r="BU60" s="257">
        <f t="shared" si="92"/>
        <v>0</v>
      </c>
      <c r="BV60" s="257">
        <f t="shared" si="93"/>
        <v>0</v>
      </c>
      <c r="BW60" s="258">
        <f t="shared" si="94"/>
        <v>0</v>
      </c>
      <c r="BX60" s="120">
        <f t="shared" si="95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6"/>
        <v>0</v>
      </c>
      <c r="CN60" s="254"/>
      <c r="CO60" s="256"/>
      <c r="CP60" s="120">
        <f t="shared" si="97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8"/>
        <v>0</v>
      </c>
      <c r="DF60" s="254"/>
      <c r="DG60" s="256"/>
      <c r="DH60" s="120">
        <f t="shared" si="99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100"/>
        <v>0</v>
      </c>
      <c r="DX60" s="254"/>
      <c r="DY60" s="256"/>
      <c r="DZ60" s="120">
        <f t="shared" si="101"/>
        <v>0</v>
      </c>
      <c r="EA60" s="257">
        <f t="shared" si="102"/>
        <v>0</v>
      </c>
      <c r="EB60" s="257">
        <f t="shared" si="102"/>
        <v>0</v>
      </c>
      <c r="EC60" s="257">
        <f t="shared" si="102"/>
        <v>0</v>
      </c>
      <c r="ED60" s="257">
        <f t="shared" si="102"/>
        <v>0</v>
      </c>
      <c r="EE60" s="257">
        <f t="shared" si="102"/>
        <v>0</v>
      </c>
      <c r="EF60" s="257">
        <f t="shared" si="102"/>
        <v>0</v>
      </c>
      <c r="EG60" s="257">
        <f t="shared" si="102"/>
        <v>0</v>
      </c>
      <c r="EH60" s="257">
        <f t="shared" si="102"/>
        <v>0</v>
      </c>
      <c r="EI60" s="257">
        <f t="shared" si="102"/>
        <v>0</v>
      </c>
      <c r="EJ60" s="257">
        <f t="shared" si="102"/>
        <v>0</v>
      </c>
      <c r="EK60" s="257">
        <f t="shared" si="102"/>
        <v>0</v>
      </c>
      <c r="EL60" s="257">
        <f t="shared" si="102"/>
        <v>0</v>
      </c>
      <c r="EM60" s="257">
        <f t="shared" si="102"/>
        <v>0</v>
      </c>
      <c r="EN60" s="257">
        <f t="shared" si="102"/>
        <v>0</v>
      </c>
      <c r="EO60" s="257">
        <f t="shared" si="102"/>
        <v>0</v>
      </c>
      <c r="EP60" s="257">
        <f t="shared" si="102"/>
        <v>0</v>
      </c>
      <c r="EQ60" s="259">
        <f t="shared" si="103"/>
        <v>0</v>
      </c>
    </row>
    <row r="61" spans="1:147" ht="14.25">
      <c r="A61" s="252">
        <v>52</v>
      </c>
      <c r="B61" s="128"/>
      <c r="C61" s="252"/>
      <c r="D61" s="120">
        <f t="shared" si="70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71"/>
        <v>0</v>
      </c>
      <c r="T61" s="254"/>
      <c r="U61" s="255"/>
      <c r="V61" s="120">
        <f t="shared" si="72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73"/>
        <v>0</v>
      </c>
      <c r="AL61" s="254"/>
      <c r="AM61" s="256"/>
      <c r="AN61" s="120">
        <f t="shared" si="74"/>
        <v>0</v>
      </c>
      <c r="AO61" s="257">
        <f t="shared" si="76"/>
        <v>0</v>
      </c>
      <c r="AP61" s="257">
        <f t="shared" si="76"/>
        <v>0</v>
      </c>
      <c r="AQ61" s="257">
        <f t="shared" si="76"/>
        <v>0</v>
      </c>
      <c r="AR61" s="257">
        <f t="shared" si="76"/>
        <v>0</v>
      </c>
      <c r="AS61" s="257">
        <f t="shared" si="76"/>
        <v>0</v>
      </c>
      <c r="AT61" s="257">
        <f t="shared" si="76"/>
        <v>0</v>
      </c>
      <c r="AU61" s="257">
        <f t="shared" si="76"/>
        <v>0</v>
      </c>
      <c r="AV61" s="257">
        <f t="shared" si="76"/>
        <v>0</v>
      </c>
      <c r="AW61" s="257">
        <f t="shared" si="76"/>
        <v>0</v>
      </c>
      <c r="AX61" s="257">
        <f t="shared" si="76"/>
        <v>0</v>
      </c>
      <c r="AY61" s="257">
        <f t="shared" si="76"/>
        <v>0</v>
      </c>
      <c r="AZ61" s="257">
        <f t="shared" si="76"/>
        <v>0</v>
      </c>
      <c r="BA61" s="257">
        <f t="shared" si="76"/>
        <v>0</v>
      </c>
      <c r="BB61" s="257">
        <f t="shared" si="76"/>
        <v>0</v>
      </c>
      <c r="BC61" s="257">
        <f t="shared" si="76"/>
        <v>0</v>
      </c>
      <c r="BD61" s="257">
        <f t="shared" si="76"/>
        <v>0</v>
      </c>
      <c r="BE61" s="258">
        <f t="shared" si="76"/>
        <v>0</v>
      </c>
      <c r="BF61" s="120">
        <f t="shared" si="77"/>
        <v>0</v>
      </c>
      <c r="BG61" s="257">
        <f t="shared" si="78"/>
        <v>0</v>
      </c>
      <c r="BH61" s="257">
        <f t="shared" si="79"/>
        <v>0</v>
      </c>
      <c r="BI61" s="257">
        <f t="shared" si="80"/>
        <v>0</v>
      </c>
      <c r="BJ61" s="257">
        <f t="shared" si="81"/>
        <v>0</v>
      </c>
      <c r="BK61" s="257">
        <f t="shared" si="82"/>
        <v>0</v>
      </c>
      <c r="BL61" s="257">
        <f t="shared" si="83"/>
        <v>0</v>
      </c>
      <c r="BM61" s="257">
        <f t="shared" si="84"/>
        <v>0</v>
      </c>
      <c r="BN61" s="257">
        <f t="shared" si="85"/>
        <v>0</v>
      </c>
      <c r="BO61" s="257">
        <f t="shared" si="86"/>
        <v>0</v>
      </c>
      <c r="BP61" s="257">
        <f t="shared" si="87"/>
        <v>0</v>
      </c>
      <c r="BQ61" s="257">
        <f t="shared" si="88"/>
        <v>0</v>
      </c>
      <c r="BR61" s="257">
        <f t="shared" si="89"/>
        <v>0</v>
      </c>
      <c r="BS61" s="257">
        <f t="shared" si="90"/>
        <v>0</v>
      </c>
      <c r="BT61" s="257">
        <f t="shared" si="91"/>
        <v>0</v>
      </c>
      <c r="BU61" s="257">
        <f t="shared" si="92"/>
        <v>0</v>
      </c>
      <c r="BV61" s="257">
        <f t="shared" si="93"/>
        <v>0</v>
      </c>
      <c r="BW61" s="258">
        <f t="shared" si="94"/>
        <v>0</v>
      </c>
      <c r="BX61" s="120">
        <f t="shared" si="95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6"/>
        <v>0</v>
      </c>
      <c r="CN61" s="254"/>
      <c r="CO61" s="256"/>
      <c r="CP61" s="120">
        <f t="shared" si="97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8"/>
        <v>0</v>
      </c>
      <c r="DF61" s="254"/>
      <c r="DG61" s="256"/>
      <c r="DH61" s="120">
        <f t="shared" si="99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100"/>
        <v>0</v>
      </c>
      <c r="DX61" s="254"/>
      <c r="DY61" s="256"/>
      <c r="DZ61" s="120">
        <f t="shared" si="101"/>
        <v>0</v>
      </c>
      <c r="EA61" s="257">
        <f t="shared" si="102"/>
        <v>0</v>
      </c>
      <c r="EB61" s="257">
        <f t="shared" si="102"/>
        <v>0</v>
      </c>
      <c r="EC61" s="257">
        <f t="shared" si="102"/>
        <v>0</v>
      </c>
      <c r="ED61" s="257">
        <f t="shared" si="102"/>
        <v>0</v>
      </c>
      <c r="EE61" s="257">
        <f t="shared" si="102"/>
        <v>0</v>
      </c>
      <c r="EF61" s="257">
        <f t="shared" si="102"/>
        <v>0</v>
      </c>
      <c r="EG61" s="257">
        <f t="shared" si="102"/>
        <v>0</v>
      </c>
      <c r="EH61" s="257">
        <f t="shared" si="102"/>
        <v>0</v>
      </c>
      <c r="EI61" s="257">
        <f t="shared" si="102"/>
        <v>0</v>
      </c>
      <c r="EJ61" s="257">
        <f t="shared" si="102"/>
        <v>0</v>
      </c>
      <c r="EK61" s="257">
        <f t="shared" si="102"/>
        <v>0</v>
      </c>
      <c r="EL61" s="257">
        <f t="shared" si="102"/>
        <v>0</v>
      </c>
      <c r="EM61" s="257">
        <f t="shared" si="102"/>
        <v>0</v>
      </c>
      <c r="EN61" s="257">
        <f t="shared" si="102"/>
        <v>0</v>
      </c>
      <c r="EO61" s="257">
        <f t="shared" si="102"/>
        <v>0</v>
      </c>
      <c r="EP61" s="257">
        <f t="shared" si="102"/>
        <v>0</v>
      </c>
      <c r="EQ61" s="259">
        <f t="shared" si="103"/>
        <v>0</v>
      </c>
    </row>
    <row r="62" spans="1:147" ht="14.25">
      <c r="A62" s="252">
        <v>53</v>
      </c>
      <c r="B62" s="128"/>
      <c r="C62" s="252"/>
      <c r="D62" s="120">
        <f aca="true" t="shared" si="104" ref="D62:D75">E62+F62+G62+I62+J62+K62+L62+N62+O62+P62+H62+M62+Q62+R62+S62</f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aca="true" t="shared" si="105" ref="S62:S75">T62+U62</f>
        <v>0</v>
      </c>
      <c r="T62" s="254"/>
      <c r="U62" s="255"/>
      <c r="V62" s="120">
        <f aca="true" t="shared" si="106" ref="V62:V75">X62+AE62+AH62+AI62+AJ62+W62+Y62+Z62+AA62+AB62+AC62+AD62+AF62+AG62+AK62</f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aca="true" t="shared" si="107" ref="AK62:AK75">AL62+AM62</f>
        <v>0</v>
      </c>
      <c r="AL62" s="254"/>
      <c r="AM62" s="256"/>
      <c r="AN62" s="120">
        <f aca="true" t="shared" si="108" ref="AN62:AN75">AO62+AP62+AQ62+AW62+AX62+AY62+AZ62+BA62+BB62+BC62+AR62+AS62+AT62+AU62+AV62</f>
        <v>0</v>
      </c>
      <c r="AO62" s="257">
        <f aca="true" t="shared" si="109" ref="AO62:AX66">E62+W62</f>
        <v>0</v>
      </c>
      <c r="AP62" s="257">
        <f t="shared" si="109"/>
        <v>0</v>
      </c>
      <c r="AQ62" s="257">
        <f t="shared" si="109"/>
        <v>0</v>
      </c>
      <c r="AR62" s="257">
        <f t="shared" si="109"/>
        <v>0</v>
      </c>
      <c r="AS62" s="257">
        <f t="shared" si="109"/>
        <v>0</v>
      </c>
      <c r="AT62" s="257">
        <f t="shared" si="109"/>
        <v>0</v>
      </c>
      <c r="AU62" s="257">
        <f t="shared" si="109"/>
        <v>0</v>
      </c>
      <c r="AV62" s="257">
        <f t="shared" si="109"/>
        <v>0</v>
      </c>
      <c r="AW62" s="257">
        <f t="shared" si="109"/>
        <v>0</v>
      </c>
      <c r="AX62" s="257">
        <f t="shared" si="109"/>
        <v>0</v>
      </c>
      <c r="AY62" s="257">
        <f aca="true" t="shared" si="110" ref="AY62:BE66">O62+AG62</f>
        <v>0</v>
      </c>
      <c r="AZ62" s="257">
        <f t="shared" si="110"/>
        <v>0</v>
      </c>
      <c r="BA62" s="257">
        <f t="shared" si="110"/>
        <v>0</v>
      </c>
      <c r="BB62" s="257">
        <f t="shared" si="110"/>
        <v>0</v>
      </c>
      <c r="BC62" s="257">
        <f t="shared" si="110"/>
        <v>0</v>
      </c>
      <c r="BD62" s="257">
        <f t="shared" si="110"/>
        <v>0</v>
      </c>
      <c r="BE62" s="258">
        <f t="shared" si="110"/>
        <v>0</v>
      </c>
      <c r="BF62" s="120">
        <f aca="true" t="shared" si="111" ref="BF62:BF75">BG62+BH62+BI62+BO62+BP62+BQ62+BR62+BS62+BU62+BT62+BJ62+BK62+BL62+BM62+BN62</f>
        <v>0</v>
      </c>
      <c r="BG62" s="257">
        <f aca="true" t="shared" si="112" ref="BG62:BP67">BY62+CQ62</f>
        <v>0</v>
      </c>
      <c r="BH62" s="257">
        <f t="shared" si="112"/>
        <v>0</v>
      </c>
      <c r="BI62" s="257">
        <f t="shared" si="112"/>
        <v>0</v>
      </c>
      <c r="BJ62" s="257">
        <f t="shared" si="112"/>
        <v>0</v>
      </c>
      <c r="BK62" s="257">
        <f t="shared" si="112"/>
        <v>0</v>
      </c>
      <c r="BL62" s="257">
        <f t="shared" si="112"/>
        <v>0</v>
      </c>
      <c r="BM62" s="257">
        <f t="shared" si="112"/>
        <v>0</v>
      </c>
      <c r="BN62" s="257">
        <f t="shared" si="112"/>
        <v>0</v>
      </c>
      <c r="BO62" s="257">
        <f t="shared" si="112"/>
        <v>0</v>
      </c>
      <c r="BP62" s="257">
        <f t="shared" si="112"/>
        <v>0</v>
      </c>
      <c r="BQ62" s="257">
        <f aca="true" t="shared" si="113" ref="BQ62:BW67">CI62+DA62</f>
        <v>0</v>
      </c>
      <c r="BR62" s="257">
        <f t="shared" si="113"/>
        <v>0</v>
      </c>
      <c r="BS62" s="257">
        <f t="shared" si="113"/>
        <v>0</v>
      </c>
      <c r="BT62" s="257">
        <f t="shared" si="113"/>
        <v>0</v>
      </c>
      <c r="BU62" s="257">
        <f t="shared" si="113"/>
        <v>0</v>
      </c>
      <c r="BV62" s="257">
        <f t="shared" si="113"/>
        <v>0</v>
      </c>
      <c r="BW62" s="258">
        <f t="shared" si="113"/>
        <v>0</v>
      </c>
      <c r="BX62" s="120">
        <f aca="true" t="shared" si="114" ref="BX62:BX75">BY62+BZ62+CA62+CG62+CH62+CI62+CJ62+CK62+CM62+CL62+CB62+CC62+CD62+CE62+CF62</f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aca="true" t="shared" si="115" ref="CM62:CM75">CN62+CO62</f>
        <v>0</v>
      </c>
      <c r="CN62" s="254"/>
      <c r="CO62" s="256"/>
      <c r="CP62" s="120">
        <f aca="true" t="shared" si="116" ref="CP62:CP75">CQ62+CR62+CS62+CY62+CZ62+DA62+DB62+DC62+DE62+DD62+CT62+CU62+CV62+CW62+CX62</f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aca="true" t="shared" si="117" ref="DE62:DE75">DF62+DG62</f>
        <v>0</v>
      </c>
      <c r="DF62" s="254"/>
      <c r="DG62" s="256"/>
      <c r="DH62" s="120">
        <f aca="true" t="shared" si="118" ref="DH62:DH75">DI62+DJ62+DK62+DQ62+DR62+DS62+DT62+DU62+DW62+DV62+DL62+DM62+DN62+DO62+DP62</f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aca="true" t="shared" si="119" ref="DW62:DW75">DX62+DY62</f>
        <v>0</v>
      </c>
      <c r="DX62" s="254"/>
      <c r="DY62" s="256"/>
      <c r="DZ62" s="120">
        <f aca="true" t="shared" si="120" ref="DZ62:DZ75">EA62+EB62+EC62+EI62+EJ62+EK62+EL62+EM62+EO62+EN62+ED62+EE62+EF62+EG62+EH62</f>
        <v>0</v>
      </c>
      <c r="EA62" s="257">
        <f aca="true" t="shared" si="121" ref="EA62:EJ63">AO62-BG62</f>
        <v>0</v>
      </c>
      <c r="EB62" s="257">
        <f t="shared" si="121"/>
        <v>0</v>
      </c>
      <c r="EC62" s="257">
        <f t="shared" si="121"/>
        <v>0</v>
      </c>
      <c r="ED62" s="257">
        <f t="shared" si="121"/>
        <v>0</v>
      </c>
      <c r="EE62" s="257">
        <f t="shared" si="121"/>
        <v>0</v>
      </c>
      <c r="EF62" s="257">
        <f t="shared" si="121"/>
        <v>0</v>
      </c>
      <c r="EG62" s="257">
        <f t="shared" si="121"/>
        <v>0</v>
      </c>
      <c r="EH62" s="257">
        <f t="shared" si="121"/>
        <v>0</v>
      </c>
      <c r="EI62" s="257">
        <f t="shared" si="121"/>
        <v>0</v>
      </c>
      <c r="EJ62" s="257">
        <f t="shared" si="121"/>
        <v>0</v>
      </c>
      <c r="EK62" s="257">
        <f aca="true" t="shared" si="122" ref="EK62:EQ63">AY62-BQ62</f>
        <v>0</v>
      </c>
      <c r="EL62" s="257">
        <f t="shared" si="122"/>
        <v>0</v>
      </c>
      <c r="EM62" s="257">
        <f t="shared" si="122"/>
        <v>0</v>
      </c>
      <c r="EN62" s="257">
        <f t="shared" si="122"/>
        <v>0</v>
      </c>
      <c r="EO62" s="257">
        <f t="shared" si="122"/>
        <v>0</v>
      </c>
      <c r="EP62" s="257">
        <f t="shared" si="122"/>
        <v>0</v>
      </c>
      <c r="EQ62" s="259">
        <f t="shared" si="122"/>
        <v>0</v>
      </c>
    </row>
    <row r="63" spans="1:147" ht="14.25">
      <c r="A63" s="252">
        <v>54</v>
      </c>
      <c r="B63" s="253"/>
      <c r="C63" s="252"/>
      <c r="D63" s="120">
        <f t="shared" si="104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105"/>
        <v>0</v>
      </c>
      <c r="T63" s="254"/>
      <c r="U63" s="255"/>
      <c r="V63" s="120">
        <f t="shared" si="106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07"/>
        <v>0</v>
      </c>
      <c r="AL63" s="254"/>
      <c r="AM63" s="256"/>
      <c r="AN63" s="120">
        <f t="shared" si="108"/>
        <v>0</v>
      </c>
      <c r="AO63" s="257">
        <f t="shared" si="109"/>
        <v>0</v>
      </c>
      <c r="AP63" s="257">
        <f t="shared" si="109"/>
        <v>0</v>
      </c>
      <c r="AQ63" s="257">
        <f t="shared" si="109"/>
        <v>0</v>
      </c>
      <c r="AR63" s="257">
        <f t="shared" si="109"/>
        <v>0</v>
      </c>
      <c r="AS63" s="257">
        <f t="shared" si="109"/>
        <v>0</v>
      </c>
      <c r="AT63" s="257">
        <f t="shared" si="109"/>
        <v>0</v>
      </c>
      <c r="AU63" s="257">
        <f t="shared" si="109"/>
        <v>0</v>
      </c>
      <c r="AV63" s="257">
        <f t="shared" si="109"/>
        <v>0</v>
      </c>
      <c r="AW63" s="257">
        <f t="shared" si="109"/>
        <v>0</v>
      </c>
      <c r="AX63" s="257">
        <f t="shared" si="109"/>
        <v>0</v>
      </c>
      <c r="AY63" s="257">
        <f t="shared" si="110"/>
        <v>0</v>
      </c>
      <c r="AZ63" s="257">
        <f t="shared" si="110"/>
        <v>0</v>
      </c>
      <c r="BA63" s="257">
        <f t="shared" si="110"/>
        <v>0</v>
      </c>
      <c r="BB63" s="257">
        <f t="shared" si="110"/>
        <v>0</v>
      </c>
      <c r="BC63" s="257">
        <f t="shared" si="110"/>
        <v>0</v>
      </c>
      <c r="BD63" s="257">
        <f t="shared" si="110"/>
        <v>0</v>
      </c>
      <c r="BE63" s="258">
        <f t="shared" si="110"/>
        <v>0</v>
      </c>
      <c r="BF63" s="120">
        <f t="shared" si="111"/>
        <v>0</v>
      </c>
      <c r="BG63" s="257">
        <f t="shared" si="112"/>
        <v>0</v>
      </c>
      <c r="BH63" s="257">
        <f t="shared" si="112"/>
        <v>0</v>
      </c>
      <c r="BI63" s="257">
        <f t="shared" si="112"/>
        <v>0</v>
      </c>
      <c r="BJ63" s="257">
        <f t="shared" si="112"/>
        <v>0</v>
      </c>
      <c r="BK63" s="257">
        <f t="shared" si="112"/>
        <v>0</v>
      </c>
      <c r="BL63" s="257">
        <f t="shared" si="112"/>
        <v>0</v>
      </c>
      <c r="BM63" s="257">
        <f t="shared" si="112"/>
        <v>0</v>
      </c>
      <c r="BN63" s="257">
        <f t="shared" si="112"/>
        <v>0</v>
      </c>
      <c r="BO63" s="257">
        <f t="shared" si="112"/>
        <v>0</v>
      </c>
      <c r="BP63" s="257">
        <f t="shared" si="112"/>
        <v>0</v>
      </c>
      <c r="BQ63" s="257">
        <f t="shared" si="113"/>
        <v>0</v>
      </c>
      <c r="BR63" s="257">
        <f t="shared" si="113"/>
        <v>0</v>
      </c>
      <c r="BS63" s="257">
        <f t="shared" si="113"/>
        <v>0</v>
      </c>
      <c r="BT63" s="257">
        <f t="shared" si="113"/>
        <v>0</v>
      </c>
      <c r="BU63" s="257">
        <f t="shared" si="113"/>
        <v>0</v>
      </c>
      <c r="BV63" s="257">
        <f t="shared" si="113"/>
        <v>0</v>
      </c>
      <c r="BW63" s="258">
        <f t="shared" si="113"/>
        <v>0</v>
      </c>
      <c r="BX63" s="120">
        <f t="shared" si="114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115"/>
        <v>0</v>
      </c>
      <c r="CN63" s="254"/>
      <c r="CO63" s="256"/>
      <c r="CP63" s="120">
        <f t="shared" si="116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17"/>
        <v>0</v>
      </c>
      <c r="DF63" s="254"/>
      <c r="DG63" s="256"/>
      <c r="DH63" s="120">
        <f t="shared" si="118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19"/>
        <v>0</v>
      </c>
      <c r="DX63" s="254"/>
      <c r="DY63" s="256"/>
      <c r="DZ63" s="120">
        <f t="shared" si="120"/>
        <v>0</v>
      </c>
      <c r="EA63" s="257">
        <f t="shared" si="121"/>
        <v>0</v>
      </c>
      <c r="EB63" s="257">
        <f t="shared" si="121"/>
        <v>0</v>
      </c>
      <c r="EC63" s="257">
        <f t="shared" si="121"/>
        <v>0</v>
      </c>
      <c r="ED63" s="257">
        <f t="shared" si="121"/>
        <v>0</v>
      </c>
      <c r="EE63" s="257">
        <f t="shared" si="121"/>
        <v>0</v>
      </c>
      <c r="EF63" s="257">
        <f t="shared" si="121"/>
        <v>0</v>
      </c>
      <c r="EG63" s="257">
        <f t="shared" si="121"/>
        <v>0</v>
      </c>
      <c r="EH63" s="257">
        <f t="shared" si="121"/>
        <v>0</v>
      </c>
      <c r="EI63" s="257">
        <f t="shared" si="121"/>
        <v>0</v>
      </c>
      <c r="EJ63" s="257">
        <f t="shared" si="121"/>
        <v>0</v>
      </c>
      <c r="EK63" s="257">
        <f t="shared" si="122"/>
        <v>0</v>
      </c>
      <c r="EL63" s="257">
        <f t="shared" si="122"/>
        <v>0</v>
      </c>
      <c r="EM63" s="257">
        <f t="shared" si="122"/>
        <v>0</v>
      </c>
      <c r="EN63" s="257">
        <f t="shared" si="122"/>
        <v>0</v>
      </c>
      <c r="EO63" s="257">
        <f t="shared" si="122"/>
        <v>0</v>
      </c>
      <c r="EP63" s="257">
        <f t="shared" si="122"/>
        <v>0</v>
      </c>
      <c r="EQ63" s="259">
        <f t="shared" si="122"/>
        <v>0</v>
      </c>
    </row>
    <row r="64" spans="1:147" ht="14.25" hidden="1">
      <c r="A64" s="252">
        <v>55</v>
      </c>
      <c r="B64" s="253"/>
      <c r="C64" s="252"/>
      <c r="D64" s="120">
        <f t="shared" si="104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105"/>
        <v>0</v>
      </c>
      <c r="T64" s="254"/>
      <c r="U64" s="255"/>
      <c r="V64" s="120">
        <f t="shared" si="106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07"/>
        <v>0</v>
      </c>
      <c r="AL64" s="254"/>
      <c r="AM64" s="256"/>
      <c r="AN64" s="120">
        <f t="shared" si="108"/>
        <v>0</v>
      </c>
      <c r="AO64" s="257">
        <f t="shared" si="109"/>
        <v>0</v>
      </c>
      <c r="AP64" s="257">
        <f t="shared" si="109"/>
        <v>0</v>
      </c>
      <c r="AQ64" s="257">
        <f t="shared" si="109"/>
        <v>0</v>
      </c>
      <c r="AR64" s="257">
        <f t="shared" si="109"/>
        <v>0</v>
      </c>
      <c r="AS64" s="257">
        <f t="shared" si="109"/>
        <v>0</v>
      </c>
      <c r="AT64" s="257">
        <f t="shared" si="109"/>
        <v>0</v>
      </c>
      <c r="AU64" s="257">
        <f t="shared" si="109"/>
        <v>0</v>
      </c>
      <c r="AV64" s="257">
        <f t="shared" si="109"/>
        <v>0</v>
      </c>
      <c r="AW64" s="257">
        <f t="shared" si="109"/>
        <v>0</v>
      </c>
      <c r="AX64" s="257">
        <f t="shared" si="109"/>
        <v>0</v>
      </c>
      <c r="AY64" s="257">
        <f t="shared" si="110"/>
        <v>0</v>
      </c>
      <c r="AZ64" s="257">
        <f t="shared" si="110"/>
        <v>0</v>
      </c>
      <c r="BA64" s="257">
        <f t="shared" si="110"/>
        <v>0</v>
      </c>
      <c r="BB64" s="257">
        <f t="shared" si="110"/>
        <v>0</v>
      </c>
      <c r="BC64" s="257">
        <f t="shared" si="110"/>
        <v>0</v>
      </c>
      <c r="BD64" s="257">
        <f t="shared" si="110"/>
        <v>0</v>
      </c>
      <c r="BE64" s="258">
        <f t="shared" si="110"/>
        <v>0</v>
      </c>
      <c r="BF64" s="120">
        <f t="shared" si="111"/>
        <v>0</v>
      </c>
      <c r="BG64" s="257">
        <f t="shared" si="112"/>
        <v>0</v>
      </c>
      <c r="BH64" s="257">
        <f t="shared" si="112"/>
        <v>0</v>
      </c>
      <c r="BI64" s="257">
        <f t="shared" si="112"/>
        <v>0</v>
      </c>
      <c r="BJ64" s="257">
        <f t="shared" si="112"/>
        <v>0</v>
      </c>
      <c r="BK64" s="257">
        <f t="shared" si="112"/>
        <v>0</v>
      </c>
      <c r="BL64" s="257">
        <f t="shared" si="112"/>
        <v>0</v>
      </c>
      <c r="BM64" s="257">
        <f t="shared" si="112"/>
        <v>0</v>
      </c>
      <c r="BN64" s="257">
        <f t="shared" si="112"/>
        <v>0</v>
      </c>
      <c r="BO64" s="257">
        <f t="shared" si="112"/>
        <v>0</v>
      </c>
      <c r="BP64" s="257">
        <f t="shared" si="112"/>
        <v>0</v>
      </c>
      <c r="BQ64" s="257">
        <f t="shared" si="113"/>
        <v>0</v>
      </c>
      <c r="BR64" s="257">
        <f t="shared" si="113"/>
        <v>0</v>
      </c>
      <c r="BS64" s="257">
        <f t="shared" si="113"/>
        <v>0</v>
      </c>
      <c r="BT64" s="257">
        <f t="shared" si="113"/>
        <v>0</v>
      </c>
      <c r="BU64" s="257">
        <f t="shared" si="113"/>
        <v>0</v>
      </c>
      <c r="BV64" s="257">
        <f t="shared" si="113"/>
        <v>0</v>
      </c>
      <c r="BW64" s="258">
        <f t="shared" si="113"/>
        <v>0</v>
      </c>
      <c r="BX64" s="120">
        <f t="shared" si="114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115"/>
        <v>0</v>
      </c>
      <c r="CN64" s="254"/>
      <c r="CO64" s="256"/>
      <c r="CP64" s="120">
        <f t="shared" si="116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17"/>
        <v>0</v>
      </c>
      <c r="DF64" s="254"/>
      <c r="DG64" s="256"/>
      <c r="DH64" s="120">
        <f t="shared" si="118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19"/>
        <v>0</v>
      </c>
      <c r="DX64" s="254"/>
      <c r="DY64" s="256"/>
      <c r="DZ64" s="120">
        <f t="shared" si="120"/>
        <v>0</v>
      </c>
      <c r="EA64" s="257">
        <f aca="true" t="shared" si="123" ref="EA64:EP66">AO64-BG64</f>
        <v>0</v>
      </c>
      <c r="EB64" s="257">
        <f t="shared" si="123"/>
        <v>0</v>
      </c>
      <c r="EC64" s="257">
        <f t="shared" si="123"/>
        <v>0</v>
      </c>
      <c r="ED64" s="257">
        <f t="shared" si="123"/>
        <v>0</v>
      </c>
      <c r="EE64" s="257">
        <f t="shared" si="123"/>
        <v>0</v>
      </c>
      <c r="EF64" s="257">
        <f t="shared" si="123"/>
        <v>0</v>
      </c>
      <c r="EG64" s="257">
        <f t="shared" si="123"/>
        <v>0</v>
      </c>
      <c r="EH64" s="257">
        <f t="shared" si="123"/>
        <v>0</v>
      </c>
      <c r="EI64" s="257">
        <f t="shared" si="123"/>
        <v>0</v>
      </c>
      <c r="EJ64" s="257">
        <f t="shared" si="123"/>
        <v>0</v>
      </c>
      <c r="EK64" s="257">
        <f t="shared" si="123"/>
        <v>0</v>
      </c>
      <c r="EL64" s="257">
        <f t="shared" si="123"/>
        <v>0</v>
      </c>
      <c r="EM64" s="257">
        <f t="shared" si="123"/>
        <v>0</v>
      </c>
      <c r="EN64" s="257">
        <f t="shared" si="123"/>
        <v>0</v>
      </c>
      <c r="EO64" s="257">
        <f t="shared" si="123"/>
        <v>0</v>
      </c>
      <c r="EP64" s="257">
        <f t="shared" si="123"/>
        <v>0</v>
      </c>
      <c r="EQ64" s="259">
        <f aca="true" t="shared" si="124" ref="EQ64:EQ75">BE64-BW64</f>
        <v>0</v>
      </c>
    </row>
    <row r="65" spans="1:147" ht="14.25" hidden="1">
      <c r="A65" s="252">
        <v>56</v>
      </c>
      <c r="B65" s="253"/>
      <c r="C65" s="252"/>
      <c r="D65" s="120">
        <f t="shared" si="104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105"/>
        <v>0</v>
      </c>
      <c r="T65" s="254"/>
      <c r="U65" s="255"/>
      <c r="V65" s="120">
        <f t="shared" si="106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07"/>
        <v>0</v>
      </c>
      <c r="AL65" s="254"/>
      <c r="AM65" s="256"/>
      <c r="AN65" s="120">
        <f t="shared" si="108"/>
        <v>0</v>
      </c>
      <c r="AO65" s="257">
        <f t="shared" si="109"/>
        <v>0</v>
      </c>
      <c r="AP65" s="257">
        <f t="shared" si="109"/>
        <v>0</v>
      </c>
      <c r="AQ65" s="257">
        <f t="shared" si="109"/>
        <v>0</v>
      </c>
      <c r="AR65" s="257">
        <f t="shared" si="109"/>
        <v>0</v>
      </c>
      <c r="AS65" s="257">
        <f t="shared" si="109"/>
        <v>0</v>
      </c>
      <c r="AT65" s="257">
        <f t="shared" si="109"/>
        <v>0</v>
      </c>
      <c r="AU65" s="257">
        <f t="shared" si="109"/>
        <v>0</v>
      </c>
      <c r="AV65" s="257">
        <f t="shared" si="109"/>
        <v>0</v>
      </c>
      <c r="AW65" s="257">
        <f t="shared" si="109"/>
        <v>0</v>
      </c>
      <c r="AX65" s="257">
        <f t="shared" si="109"/>
        <v>0</v>
      </c>
      <c r="AY65" s="257">
        <f t="shared" si="110"/>
        <v>0</v>
      </c>
      <c r="AZ65" s="257">
        <f t="shared" si="110"/>
        <v>0</v>
      </c>
      <c r="BA65" s="257">
        <f t="shared" si="110"/>
        <v>0</v>
      </c>
      <c r="BB65" s="257">
        <f t="shared" si="110"/>
        <v>0</v>
      </c>
      <c r="BC65" s="257">
        <f t="shared" si="110"/>
        <v>0</v>
      </c>
      <c r="BD65" s="257">
        <f t="shared" si="110"/>
        <v>0</v>
      </c>
      <c r="BE65" s="258">
        <f t="shared" si="110"/>
        <v>0</v>
      </c>
      <c r="BF65" s="120">
        <f t="shared" si="111"/>
        <v>0</v>
      </c>
      <c r="BG65" s="257">
        <f t="shared" si="112"/>
        <v>0</v>
      </c>
      <c r="BH65" s="257">
        <f t="shared" si="112"/>
        <v>0</v>
      </c>
      <c r="BI65" s="257">
        <f t="shared" si="112"/>
        <v>0</v>
      </c>
      <c r="BJ65" s="257">
        <f t="shared" si="112"/>
        <v>0</v>
      </c>
      <c r="BK65" s="257">
        <f t="shared" si="112"/>
        <v>0</v>
      </c>
      <c r="BL65" s="257">
        <f t="shared" si="112"/>
        <v>0</v>
      </c>
      <c r="BM65" s="257">
        <f t="shared" si="112"/>
        <v>0</v>
      </c>
      <c r="BN65" s="257">
        <f t="shared" si="112"/>
        <v>0</v>
      </c>
      <c r="BO65" s="257">
        <f t="shared" si="112"/>
        <v>0</v>
      </c>
      <c r="BP65" s="257">
        <f t="shared" si="112"/>
        <v>0</v>
      </c>
      <c r="BQ65" s="257">
        <f t="shared" si="113"/>
        <v>0</v>
      </c>
      <c r="BR65" s="257">
        <f t="shared" si="113"/>
        <v>0</v>
      </c>
      <c r="BS65" s="257">
        <f t="shared" si="113"/>
        <v>0</v>
      </c>
      <c r="BT65" s="257">
        <f t="shared" si="113"/>
        <v>0</v>
      </c>
      <c r="BU65" s="257">
        <f t="shared" si="113"/>
        <v>0</v>
      </c>
      <c r="BV65" s="257">
        <f t="shared" si="113"/>
        <v>0</v>
      </c>
      <c r="BW65" s="258">
        <f t="shared" si="113"/>
        <v>0</v>
      </c>
      <c r="BX65" s="120">
        <f t="shared" si="114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115"/>
        <v>0</v>
      </c>
      <c r="CN65" s="254"/>
      <c r="CO65" s="256"/>
      <c r="CP65" s="120">
        <f t="shared" si="116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17"/>
        <v>0</v>
      </c>
      <c r="DF65" s="254"/>
      <c r="DG65" s="256"/>
      <c r="DH65" s="120">
        <f t="shared" si="118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19"/>
        <v>0</v>
      </c>
      <c r="DX65" s="254"/>
      <c r="DY65" s="256"/>
      <c r="DZ65" s="120">
        <f t="shared" si="120"/>
        <v>0</v>
      </c>
      <c r="EA65" s="257">
        <f t="shared" si="123"/>
        <v>0</v>
      </c>
      <c r="EB65" s="257">
        <f t="shared" si="123"/>
        <v>0</v>
      </c>
      <c r="EC65" s="257">
        <f t="shared" si="123"/>
        <v>0</v>
      </c>
      <c r="ED65" s="257">
        <f t="shared" si="123"/>
        <v>0</v>
      </c>
      <c r="EE65" s="257">
        <f t="shared" si="123"/>
        <v>0</v>
      </c>
      <c r="EF65" s="257">
        <f t="shared" si="123"/>
        <v>0</v>
      </c>
      <c r="EG65" s="257">
        <f t="shared" si="123"/>
        <v>0</v>
      </c>
      <c r="EH65" s="257">
        <f t="shared" si="123"/>
        <v>0</v>
      </c>
      <c r="EI65" s="257">
        <f t="shared" si="123"/>
        <v>0</v>
      </c>
      <c r="EJ65" s="257">
        <f t="shared" si="123"/>
        <v>0</v>
      </c>
      <c r="EK65" s="257">
        <f t="shared" si="123"/>
        <v>0</v>
      </c>
      <c r="EL65" s="257">
        <f t="shared" si="123"/>
        <v>0</v>
      </c>
      <c r="EM65" s="257">
        <f t="shared" si="123"/>
        <v>0</v>
      </c>
      <c r="EN65" s="257">
        <f t="shared" si="123"/>
        <v>0</v>
      </c>
      <c r="EO65" s="257">
        <f t="shared" si="123"/>
        <v>0</v>
      </c>
      <c r="EP65" s="257">
        <f t="shared" si="123"/>
        <v>0</v>
      </c>
      <c r="EQ65" s="259">
        <f t="shared" si="124"/>
        <v>0</v>
      </c>
    </row>
    <row r="66" spans="1:147" ht="14.25" hidden="1">
      <c r="A66" s="252">
        <v>57</v>
      </c>
      <c r="B66" s="253"/>
      <c r="C66" s="252"/>
      <c r="D66" s="120">
        <f t="shared" si="104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105"/>
        <v>0</v>
      </c>
      <c r="T66" s="254"/>
      <c r="U66" s="255"/>
      <c r="V66" s="120">
        <f t="shared" si="106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07"/>
        <v>0</v>
      </c>
      <c r="AL66" s="254"/>
      <c r="AM66" s="256"/>
      <c r="AN66" s="120">
        <f t="shared" si="108"/>
        <v>0</v>
      </c>
      <c r="AO66" s="257">
        <f t="shared" si="109"/>
        <v>0</v>
      </c>
      <c r="AP66" s="257">
        <f t="shared" si="109"/>
        <v>0</v>
      </c>
      <c r="AQ66" s="257">
        <f t="shared" si="109"/>
        <v>0</v>
      </c>
      <c r="AR66" s="257">
        <f t="shared" si="109"/>
        <v>0</v>
      </c>
      <c r="AS66" s="257">
        <f t="shared" si="109"/>
        <v>0</v>
      </c>
      <c r="AT66" s="257">
        <f t="shared" si="109"/>
        <v>0</v>
      </c>
      <c r="AU66" s="257">
        <f t="shared" si="109"/>
        <v>0</v>
      </c>
      <c r="AV66" s="257">
        <f t="shared" si="109"/>
        <v>0</v>
      </c>
      <c r="AW66" s="257">
        <f t="shared" si="109"/>
        <v>0</v>
      </c>
      <c r="AX66" s="257">
        <f t="shared" si="109"/>
        <v>0</v>
      </c>
      <c r="AY66" s="257">
        <f t="shared" si="110"/>
        <v>0</v>
      </c>
      <c r="AZ66" s="257">
        <f t="shared" si="110"/>
        <v>0</v>
      </c>
      <c r="BA66" s="257">
        <f t="shared" si="110"/>
        <v>0</v>
      </c>
      <c r="BB66" s="257">
        <f t="shared" si="110"/>
        <v>0</v>
      </c>
      <c r="BC66" s="257">
        <f t="shared" si="110"/>
        <v>0</v>
      </c>
      <c r="BD66" s="257">
        <f t="shared" si="110"/>
        <v>0</v>
      </c>
      <c r="BE66" s="258">
        <f t="shared" si="110"/>
        <v>0</v>
      </c>
      <c r="BF66" s="120">
        <f t="shared" si="111"/>
        <v>0</v>
      </c>
      <c r="BG66" s="257">
        <f t="shared" si="112"/>
        <v>0</v>
      </c>
      <c r="BH66" s="257">
        <f t="shared" si="112"/>
        <v>0</v>
      </c>
      <c r="BI66" s="257">
        <f t="shared" si="112"/>
        <v>0</v>
      </c>
      <c r="BJ66" s="257">
        <f t="shared" si="112"/>
        <v>0</v>
      </c>
      <c r="BK66" s="257">
        <f t="shared" si="112"/>
        <v>0</v>
      </c>
      <c r="BL66" s="257">
        <f t="shared" si="112"/>
        <v>0</v>
      </c>
      <c r="BM66" s="257">
        <f t="shared" si="112"/>
        <v>0</v>
      </c>
      <c r="BN66" s="257">
        <f t="shared" si="112"/>
        <v>0</v>
      </c>
      <c r="BO66" s="257">
        <f t="shared" si="112"/>
        <v>0</v>
      </c>
      <c r="BP66" s="257">
        <f t="shared" si="112"/>
        <v>0</v>
      </c>
      <c r="BQ66" s="257">
        <f t="shared" si="113"/>
        <v>0</v>
      </c>
      <c r="BR66" s="257">
        <f t="shared" si="113"/>
        <v>0</v>
      </c>
      <c r="BS66" s="257">
        <f t="shared" si="113"/>
        <v>0</v>
      </c>
      <c r="BT66" s="257">
        <f t="shared" si="113"/>
        <v>0</v>
      </c>
      <c r="BU66" s="257">
        <f t="shared" si="113"/>
        <v>0</v>
      </c>
      <c r="BV66" s="257">
        <f t="shared" si="113"/>
        <v>0</v>
      </c>
      <c r="BW66" s="258">
        <f t="shared" si="113"/>
        <v>0</v>
      </c>
      <c r="BX66" s="120">
        <f t="shared" si="114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115"/>
        <v>0</v>
      </c>
      <c r="CN66" s="254"/>
      <c r="CO66" s="256"/>
      <c r="CP66" s="120">
        <f t="shared" si="116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17"/>
        <v>0</v>
      </c>
      <c r="DF66" s="254"/>
      <c r="DG66" s="256"/>
      <c r="DH66" s="120">
        <f t="shared" si="118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19"/>
        <v>0</v>
      </c>
      <c r="DX66" s="254"/>
      <c r="DY66" s="256"/>
      <c r="DZ66" s="120">
        <f t="shared" si="120"/>
        <v>0</v>
      </c>
      <c r="EA66" s="257">
        <f t="shared" si="123"/>
        <v>0</v>
      </c>
      <c r="EB66" s="257">
        <f t="shared" si="123"/>
        <v>0</v>
      </c>
      <c r="EC66" s="257">
        <f t="shared" si="123"/>
        <v>0</v>
      </c>
      <c r="ED66" s="257">
        <f t="shared" si="123"/>
        <v>0</v>
      </c>
      <c r="EE66" s="257">
        <f t="shared" si="123"/>
        <v>0</v>
      </c>
      <c r="EF66" s="257">
        <f t="shared" si="123"/>
        <v>0</v>
      </c>
      <c r="EG66" s="257">
        <f t="shared" si="123"/>
        <v>0</v>
      </c>
      <c r="EH66" s="257">
        <f t="shared" si="123"/>
        <v>0</v>
      </c>
      <c r="EI66" s="257">
        <f t="shared" si="123"/>
        <v>0</v>
      </c>
      <c r="EJ66" s="257">
        <f t="shared" si="123"/>
        <v>0</v>
      </c>
      <c r="EK66" s="257">
        <f t="shared" si="123"/>
        <v>0</v>
      </c>
      <c r="EL66" s="257">
        <f t="shared" si="123"/>
        <v>0</v>
      </c>
      <c r="EM66" s="257">
        <f t="shared" si="123"/>
        <v>0</v>
      </c>
      <c r="EN66" s="257">
        <f t="shared" si="123"/>
        <v>0</v>
      </c>
      <c r="EO66" s="257">
        <f t="shared" si="123"/>
        <v>0</v>
      </c>
      <c r="EP66" s="257">
        <f t="shared" si="123"/>
        <v>0</v>
      </c>
      <c r="EQ66" s="259">
        <f t="shared" si="124"/>
        <v>0</v>
      </c>
    </row>
    <row r="67" spans="1:147" ht="14.25" hidden="1">
      <c r="A67" s="252">
        <v>58</v>
      </c>
      <c r="B67" s="253"/>
      <c r="C67" s="252"/>
      <c r="D67" s="120">
        <f t="shared" si="104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105"/>
        <v>0</v>
      </c>
      <c r="T67" s="254"/>
      <c r="U67" s="255"/>
      <c r="V67" s="120">
        <f t="shared" si="106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07"/>
        <v>0</v>
      </c>
      <c r="AL67" s="254"/>
      <c r="AM67" s="256"/>
      <c r="AN67" s="120">
        <f t="shared" si="108"/>
        <v>0</v>
      </c>
      <c r="AO67" s="257">
        <f>E67+W67</f>
        <v>0</v>
      </c>
      <c r="AP67" s="257">
        <f>F67+X67</f>
        <v>0</v>
      </c>
      <c r="AQ67" s="257">
        <f aca="true" t="shared" si="125" ref="AQ67:AS75">G67+Y67</f>
        <v>0</v>
      </c>
      <c r="AR67" s="257">
        <f t="shared" si="125"/>
        <v>0</v>
      </c>
      <c r="AS67" s="257">
        <f>I67+AA67</f>
        <v>0</v>
      </c>
      <c r="AT67" s="257">
        <f aca="true" t="shared" si="126" ref="AT67:BE75">J67+AB67</f>
        <v>0</v>
      </c>
      <c r="AU67" s="257">
        <f t="shared" si="126"/>
        <v>0</v>
      </c>
      <c r="AV67" s="257">
        <f t="shared" si="126"/>
        <v>0</v>
      </c>
      <c r="AW67" s="257">
        <f t="shared" si="126"/>
        <v>0</v>
      </c>
      <c r="AX67" s="257">
        <f t="shared" si="126"/>
        <v>0</v>
      </c>
      <c r="AY67" s="257">
        <f t="shared" si="126"/>
        <v>0</v>
      </c>
      <c r="AZ67" s="257">
        <f t="shared" si="126"/>
        <v>0</v>
      </c>
      <c r="BA67" s="257">
        <f t="shared" si="126"/>
        <v>0</v>
      </c>
      <c r="BB67" s="257">
        <f t="shared" si="126"/>
        <v>0</v>
      </c>
      <c r="BC67" s="257">
        <f t="shared" si="126"/>
        <v>0</v>
      </c>
      <c r="BD67" s="257">
        <f t="shared" si="126"/>
        <v>0</v>
      </c>
      <c r="BE67" s="258">
        <f t="shared" si="126"/>
        <v>0</v>
      </c>
      <c r="BF67" s="120">
        <f t="shared" si="111"/>
        <v>0</v>
      </c>
      <c r="BG67" s="257">
        <f t="shared" si="112"/>
        <v>0</v>
      </c>
      <c r="BH67" s="257">
        <f t="shared" si="112"/>
        <v>0</v>
      </c>
      <c r="BI67" s="257">
        <f t="shared" si="112"/>
        <v>0</v>
      </c>
      <c r="BJ67" s="257">
        <f t="shared" si="112"/>
        <v>0</v>
      </c>
      <c r="BK67" s="257">
        <f t="shared" si="112"/>
        <v>0</v>
      </c>
      <c r="BL67" s="257">
        <f t="shared" si="112"/>
        <v>0</v>
      </c>
      <c r="BM67" s="257">
        <f t="shared" si="112"/>
        <v>0</v>
      </c>
      <c r="BN67" s="257">
        <f t="shared" si="112"/>
        <v>0</v>
      </c>
      <c r="BO67" s="257">
        <f t="shared" si="112"/>
        <v>0</v>
      </c>
      <c r="BP67" s="257">
        <f t="shared" si="112"/>
        <v>0</v>
      </c>
      <c r="BQ67" s="257">
        <f t="shared" si="113"/>
        <v>0</v>
      </c>
      <c r="BR67" s="257">
        <f t="shared" si="113"/>
        <v>0</v>
      </c>
      <c r="BS67" s="257">
        <f t="shared" si="113"/>
        <v>0</v>
      </c>
      <c r="BT67" s="257">
        <f t="shared" si="113"/>
        <v>0</v>
      </c>
      <c r="BU67" s="257">
        <f t="shared" si="113"/>
        <v>0</v>
      </c>
      <c r="BV67" s="257">
        <f t="shared" si="113"/>
        <v>0</v>
      </c>
      <c r="BW67" s="258">
        <f t="shared" si="113"/>
        <v>0</v>
      </c>
      <c r="BX67" s="120">
        <f t="shared" si="114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115"/>
        <v>0</v>
      </c>
      <c r="CN67" s="254"/>
      <c r="CO67" s="256"/>
      <c r="CP67" s="120">
        <f t="shared" si="116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17"/>
        <v>0</v>
      </c>
      <c r="DF67" s="254"/>
      <c r="DG67" s="256"/>
      <c r="DH67" s="120">
        <f t="shared" si="118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19"/>
        <v>0</v>
      </c>
      <c r="DX67" s="254"/>
      <c r="DY67" s="256"/>
      <c r="DZ67" s="120">
        <f t="shared" si="120"/>
        <v>0</v>
      </c>
      <c r="EA67" s="257">
        <f aca="true" t="shared" si="127" ref="EA67:EO67">AO67-BG67</f>
        <v>0</v>
      </c>
      <c r="EB67" s="257">
        <f t="shared" si="127"/>
        <v>0</v>
      </c>
      <c r="EC67" s="257">
        <f t="shared" si="127"/>
        <v>0</v>
      </c>
      <c r="ED67" s="257">
        <f t="shared" si="127"/>
        <v>0</v>
      </c>
      <c r="EE67" s="257">
        <f t="shared" si="127"/>
        <v>0</v>
      </c>
      <c r="EF67" s="257">
        <f t="shared" si="127"/>
        <v>0</v>
      </c>
      <c r="EG67" s="257">
        <f t="shared" si="127"/>
        <v>0</v>
      </c>
      <c r="EH67" s="257">
        <f t="shared" si="127"/>
        <v>0</v>
      </c>
      <c r="EI67" s="257">
        <f t="shared" si="127"/>
        <v>0</v>
      </c>
      <c r="EJ67" s="257">
        <f t="shared" si="127"/>
        <v>0</v>
      </c>
      <c r="EK67" s="257">
        <f t="shared" si="127"/>
        <v>0</v>
      </c>
      <c r="EL67" s="257">
        <f t="shared" si="127"/>
        <v>0</v>
      </c>
      <c r="EM67" s="257">
        <f t="shared" si="127"/>
        <v>0</v>
      </c>
      <c r="EN67" s="257">
        <f t="shared" si="127"/>
        <v>0</v>
      </c>
      <c r="EO67" s="257">
        <f t="shared" si="127"/>
        <v>0</v>
      </c>
      <c r="EP67" s="257">
        <f aca="true" t="shared" si="128" ref="EP67:EP75">BD67-BV67</f>
        <v>0</v>
      </c>
      <c r="EQ67" s="259">
        <f t="shared" si="124"/>
        <v>0</v>
      </c>
    </row>
    <row r="68" spans="1:147" ht="14.25" hidden="1">
      <c r="A68" s="252">
        <v>59</v>
      </c>
      <c r="B68" s="253"/>
      <c r="C68" s="252"/>
      <c r="D68" s="120">
        <f t="shared" si="104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105"/>
        <v>0</v>
      </c>
      <c r="T68" s="254"/>
      <c r="U68" s="255"/>
      <c r="V68" s="120">
        <f t="shared" si="106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07"/>
        <v>0</v>
      </c>
      <c r="AL68" s="254"/>
      <c r="AM68" s="256"/>
      <c r="AN68" s="120">
        <f t="shared" si="108"/>
        <v>0</v>
      </c>
      <c r="AO68" s="257">
        <f aca="true" t="shared" si="129" ref="AO68:AP75">E68+W68</f>
        <v>0</v>
      </c>
      <c r="AP68" s="257">
        <f t="shared" si="129"/>
        <v>0</v>
      </c>
      <c r="AQ68" s="257">
        <f t="shared" si="125"/>
        <v>0</v>
      </c>
      <c r="AR68" s="257">
        <f t="shared" si="125"/>
        <v>0</v>
      </c>
      <c r="AS68" s="257">
        <f t="shared" si="125"/>
        <v>0</v>
      </c>
      <c r="AT68" s="257">
        <f t="shared" si="126"/>
        <v>0</v>
      </c>
      <c r="AU68" s="257">
        <f t="shared" si="126"/>
        <v>0</v>
      </c>
      <c r="AV68" s="257">
        <f t="shared" si="126"/>
        <v>0</v>
      </c>
      <c r="AW68" s="257">
        <f t="shared" si="126"/>
        <v>0</v>
      </c>
      <c r="AX68" s="257">
        <f t="shared" si="126"/>
        <v>0</v>
      </c>
      <c r="AY68" s="257">
        <f t="shared" si="126"/>
        <v>0</v>
      </c>
      <c r="AZ68" s="257">
        <f t="shared" si="126"/>
        <v>0</v>
      </c>
      <c r="BA68" s="257">
        <f t="shared" si="126"/>
        <v>0</v>
      </c>
      <c r="BB68" s="257">
        <f t="shared" si="126"/>
        <v>0</v>
      </c>
      <c r="BC68" s="257">
        <f t="shared" si="126"/>
        <v>0</v>
      </c>
      <c r="BD68" s="257">
        <f t="shared" si="126"/>
        <v>0</v>
      </c>
      <c r="BE68" s="258">
        <f t="shared" si="126"/>
        <v>0</v>
      </c>
      <c r="BF68" s="120">
        <f t="shared" si="111"/>
        <v>0</v>
      </c>
      <c r="BG68" s="257">
        <f aca="true" t="shared" si="130" ref="BG68:BV75">BY68+CQ68</f>
        <v>0</v>
      </c>
      <c r="BH68" s="257">
        <f t="shared" si="130"/>
        <v>0</v>
      </c>
      <c r="BI68" s="257">
        <f t="shared" si="130"/>
        <v>0</v>
      </c>
      <c r="BJ68" s="257">
        <f t="shared" si="130"/>
        <v>0</v>
      </c>
      <c r="BK68" s="257">
        <f t="shared" si="130"/>
        <v>0</v>
      </c>
      <c r="BL68" s="257">
        <f t="shared" si="130"/>
        <v>0</v>
      </c>
      <c r="BM68" s="257">
        <f t="shared" si="130"/>
        <v>0</v>
      </c>
      <c r="BN68" s="257">
        <f t="shared" si="130"/>
        <v>0</v>
      </c>
      <c r="BO68" s="257">
        <f t="shared" si="130"/>
        <v>0</v>
      </c>
      <c r="BP68" s="257">
        <f t="shared" si="130"/>
        <v>0</v>
      </c>
      <c r="BQ68" s="257">
        <f t="shared" si="130"/>
        <v>0</v>
      </c>
      <c r="BR68" s="257">
        <f t="shared" si="130"/>
        <v>0</v>
      </c>
      <c r="BS68" s="257">
        <f t="shared" si="130"/>
        <v>0</v>
      </c>
      <c r="BT68" s="257">
        <f t="shared" si="130"/>
        <v>0</v>
      </c>
      <c r="BU68" s="257">
        <f t="shared" si="130"/>
        <v>0</v>
      </c>
      <c r="BV68" s="257">
        <f t="shared" si="130"/>
        <v>0</v>
      </c>
      <c r="BW68" s="258">
        <f aca="true" t="shared" si="131" ref="BW68:BW75">CO68+DG68</f>
        <v>0</v>
      </c>
      <c r="BX68" s="120">
        <f t="shared" si="114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115"/>
        <v>0</v>
      </c>
      <c r="CN68" s="254"/>
      <c r="CO68" s="256"/>
      <c r="CP68" s="120">
        <f t="shared" si="116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17"/>
        <v>0</v>
      </c>
      <c r="DF68" s="254"/>
      <c r="DG68" s="256"/>
      <c r="DH68" s="120">
        <f t="shared" si="118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19"/>
        <v>0</v>
      </c>
      <c r="DX68" s="254"/>
      <c r="DY68" s="256"/>
      <c r="DZ68" s="120">
        <f t="shared" si="120"/>
        <v>0</v>
      </c>
      <c r="EA68" s="257">
        <f aca="true" t="shared" si="132" ref="EA68:EO75">AO68-BG68</f>
        <v>0</v>
      </c>
      <c r="EB68" s="257">
        <f t="shared" si="132"/>
        <v>0</v>
      </c>
      <c r="EC68" s="257">
        <f t="shared" si="132"/>
        <v>0</v>
      </c>
      <c r="ED68" s="257">
        <f t="shared" si="132"/>
        <v>0</v>
      </c>
      <c r="EE68" s="257">
        <f t="shared" si="132"/>
        <v>0</v>
      </c>
      <c r="EF68" s="257">
        <f t="shared" si="132"/>
        <v>0</v>
      </c>
      <c r="EG68" s="257">
        <f t="shared" si="132"/>
        <v>0</v>
      </c>
      <c r="EH68" s="257">
        <f t="shared" si="132"/>
        <v>0</v>
      </c>
      <c r="EI68" s="257">
        <f t="shared" si="132"/>
        <v>0</v>
      </c>
      <c r="EJ68" s="257">
        <f t="shared" si="132"/>
        <v>0</v>
      </c>
      <c r="EK68" s="257">
        <f t="shared" si="132"/>
        <v>0</v>
      </c>
      <c r="EL68" s="257">
        <f t="shared" si="132"/>
        <v>0</v>
      </c>
      <c r="EM68" s="257">
        <f t="shared" si="132"/>
        <v>0</v>
      </c>
      <c r="EN68" s="257">
        <f t="shared" si="132"/>
        <v>0</v>
      </c>
      <c r="EO68" s="257">
        <f t="shared" si="132"/>
        <v>0</v>
      </c>
      <c r="EP68" s="257">
        <f t="shared" si="128"/>
        <v>0</v>
      </c>
      <c r="EQ68" s="259">
        <f t="shared" si="124"/>
        <v>0</v>
      </c>
    </row>
    <row r="69" spans="1:147" ht="14.25" hidden="1">
      <c r="A69" s="252">
        <v>60</v>
      </c>
      <c r="B69" s="253"/>
      <c r="C69" s="252"/>
      <c r="D69" s="120">
        <f t="shared" si="104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105"/>
        <v>0</v>
      </c>
      <c r="T69" s="254"/>
      <c r="U69" s="255"/>
      <c r="V69" s="120">
        <f t="shared" si="106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07"/>
        <v>0</v>
      </c>
      <c r="AL69" s="254"/>
      <c r="AM69" s="256"/>
      <c r="AN69" s="120">
        <f t="shared" si="108"/>
        <v>0</v>
      </c>
      <c r="AO69" s="257">
        <f t="shared" si="129"/>
        <v>0</v>
      </c>
      <c r="AP69" s="257">
        <f t="shared" si="129"/>
        <v>0</v>
      </c>
      <c r="AQ69" s="257">
        <f t="shared" si="125"/>
        <v>0</v>
      </c>
      <c r="AR69" s="257">
        <f t="shared" si="125"/>
        <v>0</v>
      </c>
      <c r="AS69" s="257">
        <f t="shared" si="125"/>
        <v>0</v>
      </c>
      <c r="AT69" s="257">
        <f t="shared" si="126"/>
        <v>0</v>
      </c>
      <c r="AU69" s="257">
        <f t="shared" si="126"/>
        <v>0</v>
      </c>
      <c r="AV69" s="257">
        <f t="shared" si="126"/>
        <v>0</v>
      </c>
      <c r="AW69" s="257">
        <f t="shared" si="126"/>
        <v>0</v>
      </c>
      <c r="AX69" s="257">
        <f t="shared" si="126"/>
        <v>0</v>
      </c>
      <c r="AY69" s="257">
        <f t="shared" si="126"/>
        <v>0</v>
      </c>
      <c r="AZ69" s="257">
        <f t="shared" si="126"/>
        <v>0</v>
      </c>
      <c r="BA69" s="257">
        <f t="shared" si="126"/>
        <v>0</v>
      </c>
      <c r="BB69" s="257">
        <f t="shared" si="126"/>
        <v>0</v>
      </c>
      <c r="BC69" s="257">
        <f t="shared" si="126"/>
        <v>0</v>
      </c>
      <c r="BD69" s="257">
        <f t="shared" si="126"/>
        <v>0</v>
      </c>
      <c r="BE69" s="258">
        <f t="shared" si="126"/>
        <v>0</v>
      </c>
      <c r="BF69" s="120">
        <f t="shared" si="111"/>
        <v>0</v>
      </c>
      <c r="BG69" s="257">
        <f t="shared" si="130"/>
        <v>0</v>
      </c>
      <c r="BH69" s="257">
        <f t="shared" si="130"/>
        <v>0</v>
      </c>
      <c r="BI69" s="257">
        <f t="shared" si="130"/>
        <v>0</v>
      </c>
      <c r="BJ69" s="257">
        <f t="shared" si="130"/>
        <v>0</v>
      </c>
      <c r="BK69" s="257">
        <f t="shared" si="130"/>
        <v>0</v>
      </c>
      <c r="BL69" s="257">
        <f t="shared" si="130"/>
        <v>0</v>
      </c>
      <c r="BM69" s="257">
        <f t="shared" si="130"/>
        <v>0</v>
      </c>
      <c r="BN69" s="257">
        <f t="shared" si="130"/>
        <v>0</v>
      </c>
      <c r="BO69" s="257">
        <f t="shared" si="130"/>
        <v>0</v>
      </c>
      <c r="BP69" s="257">
        <f t="shared" si="130"/>
        <v>0</v>
      </c>
      <c r="BQ69" s="257">
        <f t="shared" si="130"/>
        <v>0</v>
      </c>
      <c r="BR69" s="257">
        <f t="shared" si="130"/>
        <v>0</v>
      </c>
      <c r="BS69" s="257">
        <f t="shared" si="130"/>
        <v>0</v>
      </c>
      <c r="BT69" s="257">
        <f t="shared" si="130"/>
        <v>0</v>
      </c>
      <c r="BU69" s="257">
        <f t="shared" si="130"/>
        <v>0</v>
      </c>
      <c r="BV69" s="257">
        <f t="shared" si="130"/>
        <v>0</v>
      </c>
      <c r="BW69" s="258">
        <f t="shared" si="131"/>
        <v>0</v>
      </c>
      <c r="BX69" s="120">
        <f t="shared" si="114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115"/>
        <v>0</v>
      </c>
      <c r="CN69" s="254"/>
      <c r="CO69" s="256"/>
      <c r="CP69" s="120">
        <f t="shared" si="116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17"/>
        <v>0</v>
      </c>
      <c r="DF69" s="254"/>
      <c r="DG69" s="256"/>
      <c r="DH69" s="120">
        <f t="shared" si="118"/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19"/>
        <v>0</v>
      </c>
      <c r="DX69" s="254"/>
      <c r="DY69" s="256"/>
      <c r="DZ69" s="120">
        <f t="shared" si="120"/>
        <v>0</v>
      </c>
      <c r="EA69" s="257">
        <f t="shared" si="132"/>
        <v>0</v>
      </c>
      <c r="EB69" s="257">
        <f t="shared" si="132"/>
        <v>0</v>
      </c>
      <c r="EC69" s="257">
        <f t="shared" si="132"/>
        <v>0</v>
      </c>
      <c r="ED69" s="257">
        <f t="shared" si="132"/>
        <v>0</v>
      </c>
      <c r="EE69" s="257">
        <f t="shared" si="132"/>
        <v>0</v>
      </c>
      <c r="EF69" s="257">
        <f t="shared" si="132"/>
        <v>0</v>
      </c>
      <c r="EG69" s="257">
        <f t="shared" si="132"/>
        <v>0</v>
      </c>
      <c r="EH69" s="257">
        <f t="shared" si="132"/>
        <v>0</v>
      </c>
      <c r="EI69" s="257">
        <f t="shared" si="132"/>
        <v>0</v>
      </c>
      <c r="EJ69" s="257">
        <f t="shared" si="132"/>
        <v>0</v>
      </c>
      <c r="EK69" s="257">
        <f t="shared" si="132"/>
        <v>0</v>
      </c>
      <c r="EL69" s="257">
        <f t="shared" si="132"/>
        <v>0</v>
      </c>
      <c r="EM69" s="257">
        <f t="shared" si="132"/>
        <v>0</v>
      </c>
      <c r="EN69" s="257">
        <f t="shared" si="132"/>
        <v>0</v>
      </c>
      <c r="EO69" s="257">
        <f t="shared" si="132"/>
        <v>0</v>
      </c>
      <c r="EP69" s="257">
        <f t="shared" si="128"/>
        <v>0</v>
      </c>
      <c r="EQ69" s="259">
        <f t="shared" si="124"/>
        <v>0</v>
      </c>
    </row>
    <row r="70" spans="1:147" ht="14.25" hidden="1">
      <c r="A70" s="252">
        <v>61</v>
      </c>
      <c r="B70" s="253"/>
      <c r="C70" s="252"/>
      <c r="D70" s="120">
        <f t="shared" si="104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105"/>
        <v>0</v>
      </c>
      <c r="T70" s="254"/>
      <c r="U70" s="255"/>
      <c r="V70" s="120">
        <f t="shared" si="106"/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07"/>
        <v>0</v>
      </c>
      <c r="AL70" s="254"/>
      <c r="AM70" s="256"/>
      <c r="AN70" s="120">
        <f t="shared" si="108"/>
        <v>0</v>
      </c>
      <c r="AO70" s="257">
        <f t="shared" si="129"/>
        <v>0</v>
      </c>
      <c r="AP70" s="257">
        <f t="shared" si="129"/>
        <v>0</v>
      </c>
      <c r="AQ70" s="257">
        <f t="shared" si="125"/>
        <v>0</v>
      </c>
      <c r="AR70" s="257">
        <f t="shared" si="125"/>
        <v>0</v>
      </c>
      <c r="AS70" s="257">
        <f t="shared" si="125"/>
        <v>0</v>
      </c>
      <c r="AT70" s="257">
        <f t="shared" si="126"/>
        <v>0</v>
      </c>
      <c r="AU70" s="257">
        <f t="shared" si="126"/>
        <v>0</v>
      </c>
      <c r="AV70" s="257">
        <f t="shared" si="126"/>
        <v>0</v>
      </c>
      <c r="AW70" s="257">
        <f t="shared" si="126"/>
        <v>0</v>
      </c>
      <c r="AX70" s="257">
        <f t="shared" si="126"/>
        <v>0</v>
      </c>
      <c r="AY70" s="257">
        <f t="shared" si="126"/>
        <v>0</v>
      </c>
      <c r="AZ70" s="257">
        <f t="shared" si="126"/>
        <v>0</v>
      </c>
      <c r="BA70" s="257">
        <f t="shared" si="126"/>
        <v>0</v>
      </c>
      <c r="BB70" s="257">
        <f t="shared" si="126"/>
        <v>0</v>
      </c>
      <c r="BC70" s="257">
        <f t="shared" si="126"/>
        <v>0</v>
      </c>
      <c r="BD70" s="257">
        <f t="shared" si="126"/>
        <v>0</v>
      </c>
      <c r="BE70" s="258">
        <f t="shared" si="126"/>
        <v>0</v>
      </c>
      <c r="BF70" s="120">
        <f t="shared" si="111"/>
        <v>0</v>
      </c>
      <c r="BG70" s="257">
        <f t="shared" si="130"/>
        <v>0</v>
      </c>
      <c r="BH70" s="257">
        <f t="shared" si="130"/>
        <v>0</v>
      </c>
      <c r="BI70" s="257">
        <f t="shared" si="130"/>
        <v>0</v>
      </c>
      <c r="BJ70" s="257">
        <f t="shared" si="130"/>
        <v>0</v>
      </c>
      <c r="BK70" s="257">
        <f t="shared" si="130"/>
        <v>0</v>
      </c>
      <c r="BL70" s="257">
        <f t="shared" si="130"/>
        <v>0</v>
      </c>
      <c r="BM70" s="257">
        <f t="shared" si="130"/>
        <v>0</v>
      </c>
      <c r="BN70" s="257">
        <f t="shared" si="130"/>
        <v>0</v>
      </c>
      <c r="BO70" s="257">
        <f t="shared" si="130"/>
        <v>0</v>
      </c>
      <c r="BP70" s="257">
        <f t="shared" si="130"/>
        <v>0</v>
      </c>
      <c r="BQ70" s="257">
        <f t="shared" si="130"/>
        <v>0</v>
      </c>
      <c r="BR70" s="257">
        <f t="shared" si="130"/>
        <v>0</v>
      </c>
      <c r="BS70" s="257">
        <f t="shared" si="130"/>
        <v>0</v>
      </c>
      <c r="BT70" s="257">
        <f t="shared" si="130"/>
        <v>0</v>
      </c>
      <c r="BU70" s="257">
        <f t="shared" si="130"/>
        <v>0</v>
      </c>
      <c r="BV70" s="257">
        <f t="shared" si="130"/>
        <v>0</v>
      </c>
      <c r="BW70" s="258">
        <f t="shared" si="131"/>
        <v>0</v>
      </c>
      <c r="BX70" s="120">
        <f t="shared" si="114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115"/>
        <v>0</v>
      </c>
      <c r="CN70" s="254"/>
      <c r="CO70" s="256"/>
      <c r="CP70" s="120">
        <f t="shared" si="116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17"/>
        <v>0</v>
      </c>
      <c r="DF70" s="254"/>
      <c r="DG70" s="256"/>
      <c r="DH70" s="120">
        <f t="shared" si="118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19"/>
        <v>0</v>
      </c>
      <c r="DX70" s="254"/>
      <c r="DY70" s="256"/>
      <c r="DZ70" s="120">
        <f t="shared" si="120"/>
        <v>0</v>
      </c>
      <c r="EA70" s="257">
        <f t="shared" si="132"/>
        <v>0</v>
      </c>
      <c r="EB70" s="257">
        <f t="shared" si="132"/>
        <v>0</v>
      </c>
      <c r="EC70" s="257">
        <f t="shared" si="132"/>
        <v>0</v>
      </c>
      <c r="ED70" s="257">
        <f t="shared" si="132"/>
        <v>0</v>
      </c>
      <c r="EE70" s="257">
        <f t="shared" si="132"/>
        <v>0</v>
      </c>
      <c r="EF70" s="257">
        <f t="shared" si="132"/>
        <v>0</v>
      </c>
      <c r="EG70" s="257">
        <f t="shared" si="132"/>
        <v>0</v>
      </c>
      <c r="EH70" s="257">
        <f t="shared" si="132"/>
        <v>0</v>
      </c>
      <c r="EI70" s="257">
        <f t="shared" si="132"/>
        <v>0</v>
      </c>
      <c r="EJ70" s="257">
        <f t="shared" si="132"/>
        <v>0</v>
      </c>
      <c r="EK70" s="257">
        <f t="shared" si="132"/>
        <v>0</v>
      </c>
      <c r="EL70" s="257">
        <f t="shared" si="132"/>
        <v>0</v>
      </c>
      <c r="EM70" s="257">
        <f t="shared" si="132"/>
        <v>0</v>
      </c>
      <c r="EN70" s="257">
        <f t="shared" si="132"/>
        <v>0</v>
      </c>
      <c r="EO70" s="257">
        <f t="shared" si="132"/>
        <v>0</v>
      </c>
      <c r="EP70" s="257">
        <f t="shared" si="128"/>
        <v>0</v>
      </c>
      <c r="EQ70" s="259">
        <f t="shared" si="124"/>
        <v>0</v>
      </c>
    </row>
    <row r="71" spans="1:147" ht="14.25" hidden="1">
      <c r="A71" s="252">
        <v>62</v>
      </c>
      <c r="B71" s="253"/>
      <c r="C71" s="252"/>
      <c r="D71" s="120">
        <f t="shared" si="104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105"/>
        <v>0</v>
      </c>
      <c r="T71" s="254"/>
      <c r="U71" s="255"/>
      <c r="V71" s="120">
        <f t="shared" si="106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07"/>
        <v>0</v>
      </c>
      <c r="AL71" s="254"/>
      <c r="AM71" s="256"/>
      <c r="AN71" s="120">
        <f t="shared" si="108"/>
        <v>0</v>
      </c>
      <c r="AO71" s="257">
        <f t="shared" si="129"/>
        <v>0</v>
      </c>
      <c r="AP71" s="257">
        <f t="shared" si="129"/>
        <v>0</v>
      </c>
      <c r="AQ71" s="257">
        <f t="shared" si="125"/>
        <v>0</v>
      </c>
      <c r="AR71" s="257">
        <f t="shared" si="125"/>
        <v>0</v>
      </c>
      <c r="AS71" s="257">
        <f t="shared" si="125"/>
        <v>0</v>
      </c>
      <c r="AT71" s="257">
        <f t="shared" si="126"/>
        <v>0</v>
      </c>
      <c r="AU71" s="257">
        <f t="shared" si="126"/>
        <v>0</v>
      </c>
      <c r="AV71" s="257">
        <f>L71+AD71</f>
        <v>0</v>
      </c>
      <c r="AW71" s="257">
        <f t="shared" si="126"/>
        <v>0</v>
      </c>
      <c r="AX71" s="257">
        <f t="shared" si="126"/>
        <v>0</v>
      </c>
      <c r="AY71" s="257">
        <f t="shared" si="126"/>
        <v>0</v>
      </c>
      <c r="AZ71" s="257">
        <f t="shared" si="126"/>
        <v>0</v>
      </c>
      <c r="BA71" s="257">
        <f t="shared" si="126"/>
        <v>0</v>
      </c>
      <c r="BB71" s="257">
        <f t="shared" si="126"/>
        <v>0</v>
      </c>
      <c r="BC71" s="257">
        <f t="shared" si="126"/>
        <v>0</v>
      </c>
      <c r="BD71" s="257">
        <f t="shared" si="126"/>
        <v>0</v>
      </c>
      <c r="BE71" s="258">
        <f t="shared" si="126"/>
        <v>0</v>
      </c>
      <c r="BF71" s="120">
        <f t="shared" si="111"/>
        <v>0</v>
      </c>
      <c r="BG71" s="257">
        <f t="shared" si="130"/>
        <v>0</v>
      </c>
      <c r="BH71" s="257">
        <f t="shared" si="130"/>
        <v>0</v>
      </c>
      <c r="BI71" s="257">
        <f t="shared" si="130"/>
        <v>0</v>
      </c>
      <c r="BJ71" s="257">
        <f t="shared" si="130"/>
        <v>0</v>
      </c>
      <c r="BK71" s="257">
        <f t="shared" si="130"/>
        <v>0</v>
      </c>
      <c r="BL71" s="257">
        <f t="shared" si="130"/>
        <v>0</v>
      </c>
      <c r="BM71" s="257">
        <f t="shared" si="130"/>
        <v>0</v>
      </c>
      <c r="BN71" s="257">
        <f t="shared" si="130"/>
        <v>0</v>
      </c>
      <c r="BO71" s="257">
        <f t="shared" si="130"/>
        <v>0</v>
      </c>
      <c r="BP71" s="257">
        <f t="shared" si="130"/>
        <v>0</v>
      </c>
      <c r="BQ71" s="257">
        <f t="shared" si="130"/>
        <v>0</v>
      </c>
      <c r="BR71" s="257">
        <f t="shared" si="130"/>
        <v>0</v>
      </c>
      <c r="BS71" s="257">
        <f t="shared" si="130"/>
        <v>0</v>
      </c>
      <c r="BT71" s="257">
        <f t="shared" si="130"/>
        <v>0</v>
      </c>
      <c r="BU71" s="257">
        <f t="shared" si="130"/>
        <v>0</v>
      </c>
      <c r="BV71" s="257">
        <f t="shared" si="130"/>
        <v>0</v>
      </c>
      <c r="BW71" s="258">
        <f t="shared" si="131"/>
        <v>0</v>
      </c>
      <c r="BX71" s="120">
        <f t="shared" si="114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115"/>
        <v>0</v>
      </c>
      <c r="CN71" s="254"/>
      <c r="CO71" s="256"/>
      <c r="CP71" s="120">
        <f t="shared" si="116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17"/>
        <v>0</v>
      </c>
      <c r="DF71" s="254"/>
      <c r="DG71" s="256"/>
      <c r="DH71" s="120">
        <f t="shared" si="118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19"/>
        <v>0</v>
      </c>
      <c r="DX71" s="254"/>
      <c r="DY71" s="256"/>
      <c r="DZ71" s="120">
        <f t="shared" si="120"/>
        <v>0</v>
      </c>
      <c r="EA71" s="257">
        <f t="shared" si="132"/>
        <v>0</v>
      </c>
      <c r="EB71" s="257">
        <f t="shared" si="132"/>
        <v>0</v>
      </c>
      <c r="EC71" s="257">
        <f t="shared" si="132"/>
        <v>0</v>
      </c>
      <c r="ED71" s="257">
        <f t="shared" si="132"/>
        <v>0</v>
      </c>
      <c r="EE71" s="257">
        <f t="shared" si="132"/>
        <v>0</v>
      </c>
      <c r="EF71" s="257">
        <f t="shared" si="132"/>
        <v>0</v>
      </c>
      <c r="EG71" s="257">
        <f t="shared" si="132"/>
        <v>0</v>
      </c>
      <c r="EH71" s="257">
        <f t="shared" si="132"/>
        <v>0</v>
      </c>
      <c r="EI71" s="257">
        <f t="shared" si="132"/>
        <v>0</v>
      </c>
      <c r="EJ71" s="257">
        <f t="shared" si="132"/>
        <v>0</v>
      </c>
      <c r="EK71" s="257">
        <f t="shared" si="132"/>
        <v>0</v>
      </c>
      <c r="EL71" s="257">
        <f t="shared" si="132"/>
        <v>0</v>
      </c>
      <c r="EM71" s="257">
        <f t="shared" si="132"/>
        <v>0</v>
      </c>
      <c r="EN71" s="257">
        <f t="shared" si="132"/>
        <v>0</v>
      </c>
      <c r="EO71" s="257">
        <f t="shared" si="132"/>
        <v>0</v>
      </c>
      <c r="EP71" s="257">
        <f t="shared" si="128"/>
        <v>0</v>
      </c>
      <c r="EQ71" s="259">
        <f t="shared" si="124"/>
        <v>0</v>
      </c>
    </row>
    <row r="72" spans="1:147" ht="14.25" hidden="1">
      <c r="A72" s="252">
        <v>63</v>
      </c>
      <c r="B72" s="253"/>
      <c r="C72" s="252"/>
      <c r="D72" s="120">
        <f t="shared" si="104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105"/>
        <v>0</v>
      </c>
      <c r="T72" s="254"/>
      <c r="U72" s="255"/>
      <c r="V72" s="120">
        <f t="shared" si="106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07"/>
        <v>0</v>
      </c>
      <c r="AL72" s="254"/>
      <c r="AM72" s="256"/>
      <c r="AN72" s="120">
        <f t="shared" si="108"/>
        <v>0</v>
      </c>
      <c r="AO72" s="257">
        <f t="shared" si="129"/>
        <v>0</v>
      </c>
      <c r="AP72" s="257">
        <f t="shared" si="129"/>
        <v>0</v>
      </c>
      <c r="AQ72" s="257">
        <f t="shared" si="125"/>
        <v>0</v>
      </c>
      <c r="AR72" s="257">
        <f t="shared" si="125"/>
        <v>0</v>
      </c>
      <c r="AS72" s="257">
        <f t="shared" si="125"/>
        <v>0</v>
      </c>
      <c r="AT72" s="257">
        <f t="shared" si="126"/>
        <v>0</v>
      </c>
      <c r="AU72" s="257">
        <f t="shared" si="126"/>
        <v>0</v>
      </c>
      <c r="AV72" s="257">
        <f t="shared" si="126"/>
        <v>0</v>
      </c>
      <c r="AW72" s="257">
        <f t="shared" si="126"/>
        <v>0</v>
      </c>
      <c r="AX72" s="257">
        <f t="shared" si="126"/>
        <v>0</v>
      </c>
      <c r="AY72" s="257">
        <f t="shared" si="126"/>
        <v>0</v>
      </c>
      <c r="AZ72" s="257">
        <f t="shared" si="126"/>
        <v>0</v>
      </c>
      <c r="BA72" s="257">
        <f t="shared" si="126"/>
        <v>0</v>
      </c>
      <c r="BB72" s="257">
        <f t="shared" si="126"/>
        <v>0</v>
      </c>
      <c r="BC72" s="257">
        <f t="shared" si="126"/>
        <v>0</v>
      </c>
      <c r="BD72" s="257">
        <f t="shared" si="126"/>
        <v>0</v>
      </c>
      <c r="BE72" s="258">
        <f t="shared" si="126"/>
        <v>0</v>
      </c>
      <c r="BF72" s="120">
        <f t="shared" si="111"/>
        <v>0</v>
      </c>
      <c r="BG72" s="257">
        <f t="shared" si="130"/>
        <v>0</v>
      </c>
      <c r="BH72" s="257">
        <f t="shared" si="130"/>
        <v>0</v>
      </c>
      <c r="BI72" s="257">
        <f t="shared" si="130"/>
        <v>0</v>
      </c>
      <c r="BJ72" s="257">
        <f t="shared" si="130"/>
        <v>0</v>
      </c>
      <c r="BK72" s="257">
        <f t="shared" si="130"/>
        <v>0</v>
      </c>
      <c r="BL72" s="257">
        <f t="shared" si="130"/>
        <v>0</v>
      </c>
      <c r="BM72" s="257">
        <f t="shared" si="130"/>
        <v>0</v>
      </c>
      <c r="BN72" s="257">
        <f t="shared" si="130"/>
        <v>0</v>
      </c>
      <c r="BO72" s="257">
        <f t="shared" si="130"/>
        <v>0</v>
      </c>
      <c r="BP72" s="257">
        <f t="shared" si="130"/>
        <v>0</v>
      </c>
      <c r="BQ72" s="257">
        <f t="shared" si="130"/>
        <v>0</v>
      </c>
      <c r="BR72" s="257">
        <f t="shared" si="130"/>
        <v>0</v>
      </c>
      <c r="BS72" s="257">
        <f t="shared" si="130"/>
        <v>0</v>
      </c>
      <c r="BT72" s="257">
        <f t="shared" si="130"/>
        <v>0</v>
      </c>
      <c r="BU72" s="257">
        <f t="shared" si="130"/>
        <v>0</v>
      </c>
      <c r="BV72" s="257">
        <f t="shared" si="130"/>
        <v>0</v>
      </c>
      <c r="BW72" s="258">
        <f t="shared" si="131"/>
        <v>0</v>
      </c>
      <c r="BX72" s="120">
        <f t="shared" si="114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115"/>
        <v>0</v>
      </c>
      <c r="CN72" s="254"/>
      <c r="CO72" s="256"/>
      <c r="CP72" s="120">
        <f t="shared" si="116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17"/>
        <v>0</v>
      </c>
      <c r="DF72" s="254"/>
      <c r="DG72" s="256"/>
      <c r="DH72" s="120">
        <f t="shared" si="118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19"/>
        <v>0</v>
      </c>
      <c r="DX72" s="254"/>
      <c r="DY72" s="256"/>
      <c r="DZ72" s="120">
        <f t="shared" si="120"/>
        <v>0</v>
      </c>
      <c r="EA72" s="257">
        <f t="shared" si="132"/>
        <v>0</v>
      </c>
      <c r="EB72" s="257">
        <f t="shared" si="132"/>
        <v>0</v>
      </c>
      <c r="EC72" s="257">
        <f t="shared" si="132"/>
        <v>0</v>
      </c>
      <c r="ED72" s="257">
        <f t="shared" si="132"/>
        <v>0</v>
      </c>
      <c r="EE72" s="257">
        <f t="shared" si="132"/>
        <v>0</v>
      </c>
      <c r="EF72" s="257">
        <f t="shared" si="132"/>
        <v>0</v>
      </c>
      <c r="EG72" s="257">
        <f t="shared" si="132"/>
        <v>0</v>
      </c>
      <c r="EH72" s="257">
        <f t="shared" si="132"/>
        <v>0</v>
      </c>
      <c r="EI72" s="257">
        <f t="shared" si="132"/>
        <v>0</v>
      </c>
      <c r="EJ72" s="257">
        <f t="shared" si="132"/>
        <v>0</v>
      </c>
      <c r="EK72" s="257">
        <f t="shared" si="132"/>
        <v>0</v>
      </c>
      <c r="EL72" s="257">
        <f t="shared" si="132"/>
        <v>0</v>
      </c>
      <c r="EM72" s="257">
        <f t="shared" si="132"/>
        <v>0</v>
      </c>
      <c r="EN72" s="257">
        <f t="shared" si="132"/>
        <v>0</v>
      </c>
      <c r="EO72" s="257">
        <f t="shared" si="132"/>
        <v>0</v>
      </c>
      <c r="EP72" s="257">
        <f t="shared" si="128"/>
        <v>0</v>
      </c>
      <c r="EQ72" s="259">
        <f t="shared" si="124"/>
        <v>0</v>
      </c>
    </row>
    <row r="73" spans="1:147" ht="14.25" hidden="1">
      <c r="A73" s="252">
        <v>64</v>
      </c>
      <c r="B73" s="253"/>
      <c r="C73" s="252"/>
      <c r="D73" s="120">
        <f t="shared" si="104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105"/>
        <v>0</v>
      </c>
      <c r="T73" s="254"/>
      <c r="U73" s="255"/>
      <c r="V73" s="120">
        <f t="shared" si="106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07"/>
        <v>0</v>
      </c>
      <c r="AL73" s="254"/>
      <c r="AM73" s="256"/>
      <c r="AN73" s="120">
        <f t="shared" si="108"/>
        <v>0</v>
      </c>
      <c r="AO73" s="257">
        <f t="shared" si="129"/>
        <v>0</v>
      </c>
      <c r="AP73" s="257">
        <f t="shared" si="129"/>
        <v>0</v>
      </c>
      <c r="AQ73" s="257">
        <f t="shared" si="125"/>
        <v>0</v>
      </c>
      <c r="AR73" s="257">
        <f t="shared" si="125"/>
        <v>0</v>
      </c>
      <c r="AS73" s="257">
        <f t="shared" si="125"/>
        <v>0</v>
      </c>
      <c r="AT73" s="257">
        <f t="shared" si="126"/>
        <v>0</v>
      </c>
      <c r="AU73" s="257">
        <f t="shared" si="126"/>
        <v>0</v>
      </c>
      <c r="AV73" s="257">
        <f t="shared" si="126"/>
        <v>0</v>
      </c>
      <c r="AW73" s="257">
        <f t="shared" si="126"/>
        <v>0</v>
      </c>
      <c r="AX73" s="257">
        <f t="shared" si="126"/>
        <v>0</v>
      </c>
      <c r="AY73" s="257">
        <f t="shared" si="126"/>
        <v>0</v>
      </c>
      <c r="AZ73" s="257">
        <f t="shared" si="126"/>
        <v>0</v>
      </c>
      <c r="BA73" s="257">
        <f t="shared" si="126"/>
        <v>0</v>
      </c>
      <c r="BB73" s="257">
        <f t="shared" si="126"/>
        <v>0</v>
      </c>
      <c r="BC73" s="257">
        <f t="shared" si="126"/>
        <v>0</v>
      </c>
      <c r="BD73" s="257">
        <f t="shared" si="126"/>
        <v>0</v>
      </c>
      <c r="BE73" s="258">
        <f t="shared" si="126"/>
        <v>0</v>
      </c>
      <c r="BF73" s="120">
        <f t="shared" si="111"/>
        <v>0</v>
      </c>
      <c r="BG73" s="257">
        <f t="shared" si="130"/>
        <v>0</v>
      </c>
      <c r="BH73" s="257">
        <f t="shared" si="130"/>
        <v>0</v>
      </c>
      <c r="BI73" s="257">
        <f t="shared" si="130"/>
        <v>0</v>
      </c>
      <c r="BJ73" s="257">
        <f t="shared" si="130"/>
        <v>0</v>
      </c>
      <c r="BK73" s="257">
        <f t="shared" si="130"/>
        <v>0</v>
      </c>
      <c r="BL73" s="257">
        <f t="shared" si="130"/>
        <v>0</v>
      </c>
      <c r="BM73" s="257">
        <f t="shared" si="130"/>
        <v>0</v>
      </c>
      <c r="BN73" s="257">
        <f t="shared" si="130"/>
        <v>0</v>
      </c>
      <c r="BO73" s="257">
        <f t="shared" si="130"/>
        <v>0</v>
      </c>
      <c r="BP73" s="257">
        <f t="shared" si="130"/>
        <v>0</v>
      </c>
      <c r="BQ73" s="257">
        <f t="shared" si="130"/>
        <v>0</v>
      </c>
      <c r="BR73" s="257">
        <f t="shared" si="130"/>
        <v>0</v>
      </c>
      <c r="BS73" s="257">
        <f t="shared" si="130"/>
        <v>0</v>
      </c>
      <c r="BT73" s="257">
        <f t="shared" si="130"/>
        <v>0</v>
      </c>
      <c r="BU73" s="257">
        <f t="shared" si="130"/>
        <v>0</v>
      </c>
      <c r="BV73" s="257">
        <f t="shared" si="130"/>
        <v>0</v>
      </c>
      <c r="BW73" s="258">
        <f t="shared" si="131"/>
        <v>0</v>
      </c>
      <c r="BX73" s="120">
        <f t="shared" si="114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115"/>
        <v>0</v>
      </c>
      <c r="CN73" s="254"/>
      <c r="CO73" s="256"/>
      <c r="CP73" s="120">
        <f t="shared" si="116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17"/>
        <v>0</v>
      </c>
      <c r="DF73" s="254"/>
      <c r="DG73" s="256"/>
      <c r="DH73" s="120">
        <f t="shared" si="118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19"/>
        <v>0</v>
      </c>
      <c r="DX73" s="254"/>
      <c r="DY73" s="256"/>
      <c r="DZ73" s="120">
        <f t="shared" si="120"/>
        <v>0</v>
      </c>
      <c r="EA73" s="257">
        <f t="shared" si="132"/>
        <v>0</v>
      </c>
      <c r="EB73" s="257">
        <f t="shared" si="132"/>
        <v>0</v>
      </c>
      <c r="EC73" s="257">
        <f t="shared" si="132"/>
        <v>0</v>
      </c>
      <c r="ED73" s="257">
        <f t="shared" si="132"/>
        <v>0</v>
      </c>
      <c r="EE73" s="257">
        <f t="shared" si="132"/>
        <v>0</v>
      </c>
      <c r="EF73" s="257">
        <f t="shared" si="132"/>
        <v>0</v>
      </c>
      <c r="EG73" s="257">
        <f t="shared" si="132"/>
        <v>0</v>
      </c>
      <c r="EH73" s="257">
        <f t="shared" si="132"/>
        <v>0</v>
      </c>
      <c r="EI73" s="257">
        <f t="shared" si="132"/>
        <v>0</v>
      </c>
      <c r="EJ73" s="257">
        <f t="shared" si="132"/>
        <v>0</v>
      </c>
      <c r="EK73" s="257">
        <f t="shared" si="132"/>
        <v>0</v>
      </c>
      <c r="EL73" s="257">
        <f t="shared" si="132"/>
        <v>0</v>
      </c>
      <c r="EM73" s="257">
        <f t="shared" si="132"/>
        <v>0</v>
      </c>
      <c r="EN73" s="257">
        <f t="shared" si="132"/>
        <v>0</v>
      </c>
      <c r="EO73" s="257">
        <f t="shared" si="132"/>
        <v>0</v>
      </c>
      <c r="EP73" s="257">
        <f t="shared" si="128"/>
        <v>0</v>
      </c>
      <c r="EQ73" s="259">
        <f t="shared" si="124"/>
        <v>0</v>
      </c>
    </row>
    <row r="74" spans="1:147" ht="14.25" hidden="1">
      <c r="A74" s="252">
        <v>65</v>
      </c>
      <c r="B74" s="253"/>
      <c r="C74" s="252"/>
      <c r="D74" s="120">
        <f t="shared" si="104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105"/>
        <v>0</v>
      </c>
      <c r="T74" s="254"/>
      <c r="U74" s="255"/>
      <c r="V74" s="120">
        <f t="shared" si="106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07"/>
        <v>0</v>
      </c>
      <c r="AL74" s="254"/>
      <c r="AM74" s="256"/>
      <c r="AN74" s="120">
        <f t="shared" si="108"/>
        <v>0</v>
      </c>
      <c r="AO74" s="257">
        <f t="shared" si="129"/>
        <v>0</v>
      </c>
      <c r="AP74" s="257">
        <f t="shared" si="129"/>
        <v>0</v>
      </c>
      <c r="AQ74" s="257">
        <f t="shared" si="125"/>
        <v>0</v>
      </c>
      <c r="AR74" s="257">
        <f t="shared" si="125"/>
        <v>0</v>
      </c>
      <c r="AS74" s="257">
        <f t="shared" si="125"/>
        <v>0</v>
      </c>
      <c r="AT74" s="257">
        <f t="shared" si="126"/>
        <v>0</v>
      </c>
      <c r="AU74" s="257">
        <f t="shared" si="126"/>
        <v>0</v>
      </c>
      <c r="AV74" s="257">
        <f t="shared" si="126"/>
        <v>0</v>
      </c>
      <c r="AW74" s="257">
        <f t="shared" si="126"/>
        <v>0</v>
      </c>
      <c r="AX74" s="257">
        <f t="shared" si="126"/>
        <v>0</v>
      </c>
      <c r="AY74" s="257">
        <f t="shared" si="126"/>
        <v>0</v>
      </c>
      <c r="AZ74" s="257">
        <f t="shared" si="126"/>
        <v>0</v>
      </c>
      <c r="BA74" s="257">
        <f t="shared" si="126"/>
        <v>0</v>
      </c>
      <c r="BB74" s="257">
        <f t="shared" si="126"/>
        <v>0</v>
      </c>
      <c r="BC74" s="257">
        <f t="shared" si="126"/>
        <v>0</v>
      </c>
      <c r="BD74" s="257">
        <f t="shared" si="126"/>
        <v>0</v>
      </c>
      <c r="BE74" s="258">
        <f t="shared" si="126"/>
        <v>0</v>
      </c>
      <c r="BF74" s="120">
        <f t="shared" si="111"/>
        <v>0</v>
      </c>
      <c r="BG74" s="257">
        <f t="shared" si="130"/>
        <v>0</v>
      </c>
      <c r="BH74" s="257">
        <f t="shared" si="130"/>
        <v>0</v>
      </c>
      <c r="BI74" s="257">
        <f t="shared" si="130"/>
        <v>0</v>
      </c>
      <c r="BJ74" s="257">
        <f t="shared" si="130"/>
        <v>0</v>
      </c>
      <c r="BK74" s="257">
        <f t="shared" si="130"/>
        <v>0</v>
      </c>
      <c r="BL74" s="257">
        <f t="shared" si="130"/>
        <v>0</v>
      </c>
      <c r="BM74" s="257">
        <f t="shared" si="130"/>
        <v>0</v>
      </c>
      <c r="BN74" s="257">
        <f t="shared" si="130"/>
        <v>0</v>
      </c>
      <c r="BO74" s="257">
        <f t="shared" si="130"/>
        <v>0</v>
      </c>
      <c r="BP74" s="257">
        <f t="shared" si="130"/>
        <v>0</v>
      </c>
      <c r="BQ74" s="257">
        <f t="shared" si="130"/>
        <v>0</v>
      </c>
      <c r="BR74" s="257">
        <f t="shared" si="130"/>
        <v>0</v>
      </c>
      <c r="BS74" s="257">
        <f t="shared" si="130"/>
        <v>0</v>
      </c>
      <c r="BT74" s="257">
        <f t="shared" si="130"/>
        <v>0</v>
      </c>
      <c r="BU74" s="257">
        <f t="shared" si="130"/>
        <v>0</v>
      </c>
      <c r="BV74" s="257">
        <f t="shared" si="130"/>
        <v>0</v>
      </c>
      <c r="BW74" s="258">
        <f t="shared" si="131"/>
        <v>0</v>
      </c>
      <c r="BX74" s="120">
        <f t="shared" si="114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115"/>
        <v>0</v>
      </c>
      <c r="CN74" s="254"/>
      <c r="CO74" s="256"/>
      <c r="CP74" s="120">
        <f t="shared" si="116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17"/>
        <v>0</v>
      </c>
      <c r="DF74" s="254"/>
      <c r="DG74" s="256"/>
      <c r="DH74" s="120">
        <f t="shared" si="118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19"/>
        <v>0</v>
      </c>
      <c r="DX74" s="254"/>
      <c r="DY74" s="256"/>
      <c r="DZ74" s="120">
        <f t="shared" si="120"/>
        <v>0</v>
      </c>
      <c r="EA74" s="257">
        <f t="shared" si="132"/>
        <v>0</v>
      </c>
      <c r="EB74" s="257">
        <f t="shared" si="132"/>
        <v>0</v>
      </c>
      <c r="EC74" s="257">
        <f t="shared" si="132"/>
        <v>0</v>
      </c>
      <c r="ED74" s="257">
        <f t="shared" si="132"/>
        <v>0</v>
      </c>
      <c r="EE74" s="257">
        <f t="shared" si="132"/>
        <v>0</v>
      </c>
      <c r="EF74" s="257">
        <f t="shared" si="132"/>
        <v>0</v>
      </c>
      <c r="EG74" s="257">
        <f t="shared" si="132"/>
        <v>0</v>
      </c>
      <c r="EH74" s="257">
        <f t="shared" si="132"/>
        <v>0</v>
      </c>
      <c r="EI74" s="257">
        <f t="shared" si="132"/>
        <v>0</v>
      </c>
      <c r="EJ74" s="257">
        <f t="shared" si="132"/>
        <v>0</v>
      </c>
      <c r="EK74" s="257">
        <f t="shared" si="132"/>
        <v>0</v>
      </c>
      <c r="EL74" s="257">
        <f t="shared" si="132"/>
        <v>0</v>
      </c>
      <c r="EM74" s="257">
        <f t="shared" si="132"/>
        <v>0</v>
      </c>
      <c r="EN74" s="257">
        <f t="shared" si="132"/>
        <v>0</v>
      </c>
      <c r="EO74" s="257">
        <f t="shared" si="132"/>
        <v>0</v>
      </c>
      <c r="EP74" s="257">
        <f t="shared" si="128"/>
        <v>0</v>
      </c>
      <c r="EQ74" s="259">
        <f t="shared" si="124"/>
        <v>0</v>
      </c>
    </row>
    <row r="75" spans="1:147" ht="15" hidden="1" thickBot="1">
      <c r="A75" s="260">
        <v>66</v>
      </c>
      <c r="B75" s="261"/>
      <c r="C75" s="260"/>
      <c r="D75" s="129">
        <f t="shared" si="104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105"/>
        <v>0</v>
      </c>
      <c r="T75" s="262"/>
      <c r="U75" s="263"/>
      <c r="V75" s="129">
        <f t="shared" si="106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07"/>
        <v>0</v>
      </c>
      <c r="AL75" s="262"/>
      <c r="AM75" s="264"/>
      <c r="AN75" s="129">
        <f t="shared" si="108"/>
        <v>0</v>
      </c>
      <c r="AO75" s="265">
        <f t="shared" si="129"/>
        <v>0</v>
      </c>
      <c r="AP75" s="265">
        <f t="shared" si="129"/>
        <v>0</v>
      </c>
      <c r="AQ75" s="265">
        <f t="shared" si="125"/>
        <v>0</v>
      </c>
      <c r="AR75" s="265">
        <f t="shared" si="125"/>
        <v>0</v>
      </c>
      <c r="AS75" s="265">
        <f t="shared" si="125"/>
        <v>0</v>
      </c>
      <c r="AT75" s="265">
        <f t="shared" si="126"/>
        <v>0</v>
      </c>
      <c r="AU75" s="265">
        <f t="shared" si="126"/>
        <v>0</v>
      </c>
      <c r="AV75" s="265">
        <f t="shared" si="126"/>
        <v>0</v>
      </c>
      <c r="AW75" s="265">
        <f t="shared" si="126"/>
        <v>0</v>
      </c>
      <c r="AX75" s="265">
        <f t="shared" si="126"/>
        <v>0</v>
      </c>
      <c r="AY75" s="265">
        <f t="shared" si="126"/>
        <v>0</v>
      </c>
      <c r="AZ75" s="265">
        <f t="shared" si="126"/>
        <v>0</v>
      </c>
      <c r="BA75" s="265">
        <f t="shared" si="126"/>
        <v>0</v>
      </c>
      <c r="BB75" s="265">
        <f t="shared" si="126"/>
        <v>0</v>
      </c>
      <c r="BC75" s="265">
        <f t="shared" si="126"/>
        <v>0</v>
      </c>
      <c r="BD75" s="265">
        <f t="shared" si="126"/>
        <v>0</v>
      </c>
      <c r="BE75" s="266">
        <f t="shared" si="126"/>
        <v>0</v>
      </c>
      <c r="BF75" s="129">
        <f t="shared" si="111"/>
        <v>0</v>
      </c>
      <c r="BG75" s="265">
        <f t="shared" si="130"/>
        <v>0</v>
      </c>
      <c r="BH75" s="265">
        <f t="shared" si="130"/>
        <v>0</v>
      </c>
      <c r="BI75" s="265">
        <f t="shared" si="130"/>
        <v>0</v>
      </c>
      <c r="BJ75" s="265">
        <f t="shared" si="130"/>
        <v>0</v>
      </c>
      <c r="BK75" s="265">
        <f t="shared" si="130"/>
        <v>0</v>
      </c>
      <c r="BL75" s="265">
        <f t="shared" si="130"/>
        <v>0</v>
      </c>
      <c r="BM75" s="265">
        <f>CE75+CW75</f>
        <v>0</v>
      </c>
      <c r="BN75" s="265">
        <f t="shared" si="130"/>
        <v>0</v>
      </c>
      <c r="BO75" s="265">
        <f t="shared" si="130"/>
        <v>0</v>
      </c>
      <c r="BP75" s="265">
        <f t="shared" si="130"/>
        <v>0</v>
      </c>
      <c r="BQ75" s="265">
        <f t="shared" si="130"/>
        <v>0</v>
      </c>
      <c r="BR75" s="265">
        <f t="shared" si="130"/>
        <v>0</v>
      </c>
      <c r="BS75" s="265">
        <f t="shared" si="130"/>
        <v>0</v>
      </c>
      <c r="BT75" s="265">
        <f t="shared" si="130"/>
        <v>0</v>
      </c>
      <c r="BU75" s="265">
        <f t="shared" si="130"/>
        <v>0</v>
      </c>
      <c r="BV75" s="265">
        <f t="shared" si="130"/>
        <v>0</v>
      </c>
      <c r="BW75" s="266">
        <f t="shared" si="131"/>
        <v>0</v>
      </c>
      <c r="BX75" s="129">
        <f t="shared" si="114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115"/>
        <v>0</v>
      </c>
      <c r="CN75" s="262"/>
      <c r="CO75" s="264"/>
      <c r="CP75" s="129">
        <f t="shared" si="116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17"/>
        <v>0</v>
      </c>
      <c r="DF75" s="262"/>
      <c r="DG75" s="264"/>
      <c r="DH75" s="129">
        <f t="shared" si="118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19"/>
        <v>0</v>
      </c>
      <c r="DX75" s="262"/>
      <c r="DY75" s="264"/>
      <c r="DZ75" s="129">
        <f t="shared" si="120"/>
        <v>0</v>
      </c>
      <c r="EA75" s="265">
        <f t="shared" si="132"/>
        <v>0</v>
      </c>
      <c r="EB75" s="265">
        <f t="shared" si="132"/>
        <v>0</v>
      </c>
      <c r="EC75" s="265">
        <f t="shared" si="132"/>
        <v>0</v>
      </c>
      <c r="ED75" s="265">
        <f t="shared" si="132"/>
        <v>0</v>
      </c>
      <c r="EE75" s="265">
        <f t="shared" si="132"/>
        <v>0</v>
      </c>
      <c r="EF75" s="265">
        <f t="shared" si="132"/>
        <v>0</v>
      </c>
      <c r="EG75" s="265">
        <f t="shared" si="132"/>
        <v>0</v>
      </c>
      <c r="EH75" s="265">
        <f t="shared" si="132"/>
        <v>0</v>
      </c>
      <c r="EI75" s="265">
        <f t="shared" si="132"/>
        <v>0</v>
      </c>
      <c r="EJ75" s="265">
        <f t="shared" si="132"/>
        <v>0</v>
      </c>
      <c r="EK75" s="265">
        <f t="shared" si="132"/>
        <v>0</v>
      </c>
      <c r="EL75" s="265">
        <f t="shared" si="132"/>
        <v>0</v>
      </c>
      <c r="EM75" s="265">
        <f t="shared" si="132"/>
        <v>0</v>
      </c>
      <c r="EN75" s="265">
        <f t="shared" si="132"/>
        <v>0</v>
      </c>
      <c r="EO75" s="265">
        <f t="shared" si="132"/>
        <v>0</v>
      </c>
      <c r="EP75" s="265">
        <f t="shared" si="128"/>
        <v>0</v>
      </c>
      <c r="EQ75" s="267">
        <f t="shared" si="124"/>
        <v>0</v>
      </c>
    </row>
    <row r="77" spans="140:146" ht="14.25">
      <c r="EJ77" s="419" t="s">
        <v>107</v>
      </c>
      <c r="EK77" s="419"/>
      <c r="EL77" s="419"/>
      <c r="EM77" s="419"/>
      <c r="EN77" s="419"/>
      <c r="EO77" s="419"/>
      <c r="EP77" s="419"/>
    </row>
    <row r="78" spans="2:138" ht="15">
      <c r="B78" s="284"/>
      <c r="I78" s="245"/>
      <c r="J78" s="245"/>
      <c r="EH78" s="115" t="s">
        <v>217</v>
      </c>
    </row>
    <row r="79" spans="2:138" ht="15">
      <c r="B79" s="285"/>
      <c r="I79" s="245"/>
      <c r="J79" s="245"/>
      <c r="EH79" s="115"/>
    </row>
    <row r="80" spans="109:139" ht="16.5" customHeight="1">
      <c r="DE80" s="246"/>
      <c r="DF80" s="246"/>
      <c r="DG80" s="246"/>
      <c r="DH80" s="131"/>
      <c r="DI80" s="135"/>
      <c r="DS80" s="133"/>
      <c r="DT80" s="134"/>
      <c r="DU80" s="134"/>
      <c r="DV80" s="135" t="s">
        <v>141</v>
      </c>
      <c r="DW80" s="283" t="s">
        <v>249</v>
      </c>
      <c r="DX80" s="134"/>
      <c r="DY80" s="134"/>
      <c r="EB80" s="133" t="s">
        <v>142</v>
      </c>
      <c r="EI80" s="136" t="s">
        <v>109</v>
      </c>
    </row>
    <row r="81" spans="109:143" ht="16.5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D81" s="251" t="s">
        <v>229</v>
      </c>
      <c r="EI81" s="139"/>
      <c r="EM81" s="251" t="s">
        <v>240</v>
      </c>
    </row>
    <row r="82" spans="109:139" ht="14.25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143</v>
      </c>
      <c r="ED82" s="251" t="s">
        <v>239</v>
      </c>
      <c r="EI82" s="140" t="s">
        <v>245</v>
      </c>
    </row>
    <row r="83" ht="14.25">
      <c r="EN83" s="251" t="s">
        <v>246</v>
      </c>
    </row>
    <row r="85" ht="32.25" customHeight="1"/>
  </sheetData>
  <sheetProtection password="D259" sheet="1" objects="1" scenarios="1" formatCells="0" formatColumns="0" formatRows="0"/>
  <mergeCells count="152">
    <mergeCell ref="DQ7:DQ8"/>
    <mergeCell ref="DR7:DR8"/>
    <mergeCell ref="DS7:DS8"/>
    <mergeCell ref="DT7:DT8"/>
    <mergeCell ref="DU7:DU8"/>
    <mergeCell ref="DV7:DV8"/>
    <mergeCell ref="EJ7:EJ8"/>
    <mergeCell ref="EK7:EK8"/>
    <mergeCell ref="DW7:DY7"/>
    <mergeCell ref="EA7:EA8"/>
    <mergeCell ref="EB7:EB8"/>
    <mergeCell ref="EC7:EC8"/>
    <mergeCell ref="ED7:ED8"/>
    <mergeCell ref="EE7:EE8"/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DC7:DC8"/>
    <mergeCell ref="DD7:DD8"/>
    <mergeCell ref="DE7:DG7"/>
    <mergeCell ref="DI7:DI8"/>
    <mergeCell ref="DJ7:DJ8"/>
    <mergeCell ref="DH6:DH8"/>
    <mergeCell ref="DK7:DK8"/>
    <mergeCell ref="DL7:DL8"/>
    <mergeCell ref="DM7:DM8"/>
    <mergeCell ref="DN7:DN8"/>
    <mergeCell ref="DO7:DO8"/>
    <mergeCell ref="DP7:DP8"/>
    <mergeCell ref="CI7:CI8"/>
    <mergeCell ref="CJ7:CJ8"/>
    <mergeCell ref="CK7:CK8"/>
    <mergeCell ref="CL7:CL8"/>
    <mergeCell ref="CM7:CO7"/>
    <mergeCell ref="CQ7:CQ8"/>
    <mergeCell ref="CP6:CP8"/>
    <mergeCell ref="CQ6:DG6"/>
    <mergeCell ref="BY6:CO6"/>
    <mergeCell ref="DB7:DB8"/>
    <mergeCell ref="CV7:CV8"/>
    <mergeCell ref="CW7:CW8"/>
    <mergeCell ref="CX7:CX8"/>
    <mergeCell ref="CY7:CY8"/>
    <mergeCell ref="CZ7:CZ8"/>
    <mergeCell ref="DA7:DA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BI7:BI8"/>
    <mergeCell ref="BJ7:BJ8"/>
    <mergeCell ref="BK7:BK8"/>
    <mergeCell ref="BL7:BL8"/>
    <mergeCell ref="BM7:BM8"/>
    <mergeCell ref="CC7:CC8"/>
    <mergeCell ref="CB7:CB8"/>
    <mergeCell ref="AU7:AU8"/>
    <mergeCell ref="AV7:AV8"/>
    <mergeCell ref="AW7:AW8"/>
    <mergeCell ref="AX7:AX8"/>
    <mergeCell ref="BN7:BN8"/>
    <mergeCell ref="BO7:BO8"/>
    <mergeCell ref="AY7:AY8"/>
    <mergeCell ref="AZ7:AZ8"/>
    <mergeCell ref="BA7:BA8"/>
    <mergeCell ref="BB7:BB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M7"/>
    <mergeCell ref="BC7:BE7"/>
    <mergeCell ref="BG7:BG8"/>
    <mergeCell ref="BP7:BP8"/>
    <mergeCell ref="BF6:BF8"/>
    <mergeCell ref="BG6:BW6"/>
    <mergeCell ref="BX6:BX8"/>
    <mergeCell ref="BQ7:BQ8"/>
    <mergeCell ref="BR7:BR8"/>
    <mergeCell ref="BS7:BS8"/>
    <mergeCell ref="BH7:BH8"/>
    <mergeCell ref="AO7:AO8"/>
    <mergeCell ref="AP7:AP8"/>
    <mergeCell ref="AQ7:AQ8"/>
    <mergeCell ref="AR7:AR8"/>
    <mergeCell ref="AS7:AS8"/>
    <mergeCell ref="AT7:AT8"/>
    <mergeCell ref="D2:AI2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AN4:BE5"/>
    <mergeCell ref="BF4:BW5"/>
    <mergeCell ref="BX4:DF4"/>
    <mergeCell ref="DH4:DY4"/>
    <mergeCell ref="DZ4:EQ5"/>
    <mergeCell ref="BX5:CO5"/>
    <mergeCell ref="CP5:DG5"/>
    <mergeCell ref="DH5:DY5"/>
    <mergeCell ref="R7:R8"/>
    <mergeCell ref="S7:U7"/>
    <mergeCell ref="W7:W8"/>
    <mergeCell ref="X7:X8"/>
    <mergeCell ref="Y7:Y8"/>
    <mergeCell ref="K7:K8"/>
    <mergeCell ref="L7:L8"/>
    <mergeCell ref="M7:M8"/>
    <mergeCell ref="N7:N8"/>
    <mergeCell ref="O7:O8"/>
    <mergeCell ref="F7:F8"/>
    <mergeCell ref="G7:G8"/>
    <mergeCell ref="H7:H8"/>
    <mergeCell ref="I7:I8"/>
    <mergeCell ref="J7:J8"/>
    <mergeCell ref="Q7:Q8"/>
    <mergeCell ref="P7:P8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</mergeCells>
  <hyperlinks>
    <hyperlink ref="AF1:AG1" location="'Списък Приложения'!A1" display="НАЗАД"/>
  </hyperlinks>
  <printOptions/>
  <pageMargins left="0.25" right="0.25" top="0.25" bottom="0.25" header="0.3" footer="0"/>
  <pageSetup fitToWidth="0" orientation="landscape" paperSize="9" scale="53" r:id="rId1"/>
  <colBreaks count="3" manualBreakCount="3">
    <brk id="39" max="65535" man="1"/>
    <brk id="75" max="65535" man="1"/>
    <brk id="1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X113"/>
  <sheetViews>
    <sheetView view="pageBreakPreview" zoomScaleNormal="75" zoomScaleSheetLayoutView="100" zoomScalePageLayoutView="0" workbookViewId="0" topLeftCell="C1">
      <selection activeCell="AA77" sqref="AA77"/>
    </sheetView>
  </sheetViews>
  <sheetFormatPr defaultColWidth="9.140625" defaultRowHeight="15"/>
  <cols>
    <col min="1" max="1" width="5.57421875" style="0" customWidth="1"/>
    <col min="2" max="2" width="40.421875" style="0" customWidth="1"/>
    <col min="3" max="3" width="7.7109375" style="0" customWidth="1"/>
    <col min="4" max="26" width="4.7109375" style="0" customWidth="1"/>
    <col min="27" max="27" width="7.7109375" style="0" customWidth="1"/>
    <col min="28" max="50" width="4.7109375" style="0" customWidth="1"/>
  </cols>
  <sheetData>
    <row r="1" spans="2:40" ht="15">
      <c r="B1" s="119" t="s">
        <v>111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3:50" ht="37.5" customHeight="1">
      <c r="C2" s="485" t="s">
        <v>247</v>
      </c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79" t="s">
        <v>199</v>
      </c>
      <c r="AB2" s="479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1:43" ht="15.75" thickBot="1">
      <c r="K3" s="118" t="s">
        <v>112</v>
      </c>
      <c r="AQ3" s="118"/>
    </row>
    <row r="4" spans="1:50" ht="42.75" customHeight="1">
      <c r="A4" s="480" t="s">
        <v>152</v>
      </c>
      <c r="B4" s="482" t="s">
        <v>153</v>
      </c>
      <c r="C4" s="486" t="s">
        <v>144</v>
      </c>
      <c r="D4" s="487"/>
      <c r="E4" s="487"/>
      <c r="F4" s="487"/>
      <c r="G4" s="487"/>
      <c r="H4" s="487"/>
      <c r="I4" s="487"/>
      <c r="J4" s="487"/>
      <c r="K4" s="487"/>
      <c r="L4" s="487"/>
      <c r="M4" s="487"/>
      <c r="N4" s="487"/>
      <c r="O4" s="487"/>
      <c r="P4" s="487"/>
      <c r="Q4" s="487"/>
      <c r="R4" s="487"/>
      <c r="S4" s="487"/>
      <c r="T4" s="487"/>
      <c r="U4" s="487"/>
      <c r="V4" s="487"/>
      <c r="W4" s="487"/>
      <c r="X4" s="487"/>
      <c r="Y4" s="487"/>
      <c r="Z4" s="488"/>
      <c r="AA4" s="486" t="s">
        <v>145</v>
      </c>
      <c r="AB4" s="487"/>
      <c r="AC4" s="487"/>
      <c r="AD4" s="487"/>
      <c r="AE4" s="487"/>
      <c r="AF4" s="487"/>
      <c r="AG4" s="487"/>
      <c r="AH4" s="487"/>
      <c r="AI4" s="487"/>
      <c r="AJ4" s="487"/>
      <c r="AK4" s="487"/>
      <c r="AL4" s="487"/>
      <c r="AM4" s="487"/>
      <c r="AN4" s="487"/>
      <c r="AO4" s="487"/>
      <c r="AP4" s="487"/>
      <c r="AQ4" s="487"/>
      <c r="AR4" s="487"/>
      <c r="AS4" s="487"/>
      <c r="AT4" s="487"/>
      <c r="AU4" s="487"/>
      <c r="AV4" s="487"/>
      <c r="AW4" s="487"/>
      <c r="AX4" s="488"/>
    </row>
    <row r="5" spans="1:50" ht="15" customHeight="1">
      <c r="A5" s="481"/>
      <c r="B5" s="483"/>
      <c r="C5" s="489" t="s">
        <v>146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1"/>
      <c r="AA5" s="489" t="s">
        <v>146</v>
      </c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1"/>
    </row>
    <row r="6" spans="1:50" s="119" customFormat="1" ht="24" customHeight="1">
      <c r="A6" s="481"/>
      <c r="B6" s="484"/>
      <c r="C6" s="152" t="s">
        <v>147</v>
      </c>
      <c r="D6" s="153">
        <v>1</v>
      </c>
      <c r="E6" s="153">
        <v>2</v>
      </c>
      <c r="F6" s="153" t="s">
        <v>154</v>
      </c>
      <c r="G6" s="153" t="s">
        <v>155</v>
      </c>
      <c r="H6" s="153" t="s">
        <v>156</v>
      </c>
      <c r="I6" s="153" t="s">
        <v>157</v>
      </c>
      <c r="J6" s="153" t="s">
        <v>158</v>
      </c>
      <c r="K6" s="153" t="s">
        <v>159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160</v>
      </c>
      <c r="Q6" s="154" t="s">
        <v>39</v>
      </c>
      <c r="R6" s="154" t="s">
        <v>161</v>
      </c>
      <c r="S6" s="154" t="s">
        <v>162</v>
      </c>
      <c r="T6" s="154" t="s">
        <v>163</v>
      </c>
      <c r="U6" s="154" t="s">
        <v>164</v>
      </c>
      <c r="V6" s="154" t="s">
        <v>40</v>
      </c>
      <c r="W6" s="155" t="s">
        <v>41</v>
      </c>
      <c r="X6" s="154" t="s">
        <v>42</v>
      </c>
      <c r="Y6" s="154" t="s">
        <v>165</v>
      </c>
      <c r="Z6" s="156" t="s">
        <v>166</v>
      </c>
      <c r="AA6" s="152" t="s">
        <v>147</v>
      </c>
      <c r="AB6" s="153">
        <v>1</v>
      </c>
      <c r="AC6" s="153">
        <v>2</v>
      </c>
      <c r="AD6" s="153" t="s">
        <v>154</v>
      </c>
      <c r="AE6" s="153" t="s">
        <v>155</v>
      </c>
      <c r="AF6" s="153" t="s">
        <v>156</v>
      </c>
      <c r="AG6" s="153" t="s">
        <v>157</v>
      </c>
      <c r="AH6" s="153" t="s">
        <v>158</v>
      </c>
      <c r="AI6" s="153" t="s">
        <v>159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160</v>
      </c>
      <c r="AO6" s="154" t="s">
        <v>39</v>
      </c>
      <c r="AP6" s="154" t="s">
        <v>161</v>
      </c>
      <c r="AQ6" s="154" t="s">
        <v>162</v>
      </c>
      <c r="AR6" s="154" t="s">
        <v>163</v>
      </c>
      <c r="AS6" s="154" t="s">
        <v>164</v>
      </c>
      <c r="AT6" s="154" t="s">
        <v>40</v>
      </c>
      <c r="AU6" s="155" t="s">
        <v>41</v>
      </c>
      <c r="AV6" s="154" t="s">
        <v>42</v>
      </c>
      <c r="AW6" s="154" t="s">
        <v>165</v>
      </c>
      <c r="AX6" s="156" t="s">
        <v>166</v>
      </c>
    </row>
    <row r="7" spans="1:50" ht="15">
      <c r="A7" s="157"/>
      <c r="B7" s="158" t="s">
        <v>148</v>
      </c>
      <c r="C7" s="159">
        <f>D7+E7+F7+G7+H7+I7+J7+K7+L7+M7+N7+O7+P7+Q7+R7+S7+T7+U7+V7+W7+X7+Y7+Z7</f>
        <v>78</v>
      </c>
      <c r="D7" s="142">
        <f aca="true" t="shared" si="0" ref="D7:Z7">SUM(D8:D71)</f>
        <v>58</v>
      </c>
      <c r="E7" s="142">
        <f t="shared" si="0"/>
        <v>0</v>
      </c>
      <c r="F7" s="142">
        <f t="shared" si="0"/>
        <v>12</v>
      </c>
      <c r="G7" s="142">
        <f t="shared" si="0"/>
        <v>2</v>
      </c>
      <c r="H7" s="142">
        <f t="shared" si="0"/>
        <v>3</v>
      </c>
      <c r="I7" s="142">
        <f t="shared" si="0"/>
        <v>0</v>
      </c>
      <c r="J7" s="142">
        <f t="shared" si="0"/>
        <v>1</v>
      </c>
      <c r="K7" s="142">
        <f t="shared" si="0"/>
        <v>0</v>
      </c>
      <c r="L7" s="142">
        <f t="shared" si="0"/>
        <v>2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0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33</v>
      </c>
      <c r="AB7" s="142">
        <f aca="true" t="shared" si="1" ref="AB7:AX7">SUM(AB8:AB71)</f>
        <v>28</v>
      </c>
      <c r="AC7" s="142">
        <f t="shared" si="1"/>
        <v>0</v>
      </c>
      <c r="AD7" s="142">
        <f t="shared" si="1"/>
        <v>0</v>
      </c>
      <c r="AE7" s="142">
        <f t="shared" si="1"/>
        <v>5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ht="15">
      <c r="A8" s="160">
        <v>1</v>
      </c>
      <c r="B8" s="165" t="s">
        <v>233</v>
      </c>
      <c r="C8" s="162">
        <f>D8+E8+F8+G8+H8+I8+J8+K8+L8+M8+N8+O8+P8+Q8+R8+S8+T8+U8+V8+W8+X8+Y8+Z8</f>
        <v>17</v>
      </c>
      <c r="D8" s="163">
        <v>13</v>
      </c>
      <c r="E8" s="163"/>
      <c r="F8" s="163">
        <v>3</v>
      </c>
      <c r="G8" s="163"/>
      <c r="H8" s="163">
        <v>1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>AF10+AB8+AC8+AD8+AE8+AF8+AG8+AH8+AI8+AJ8+AK8+AL8+AM8+AN8+AO8+AP8+AQ8+AR8+AS8+AT8+AU8+AV8+AW8+AX8</f>
        <v>4</v>
      </c>
      <c r="AB8">
        <v>3</v>
      </c>
      <c r="AC8" s="163"/>
      <c r="AD8" s="163"/>
      <c r="AE8" s="163">
        <v>1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ht="15">
      <c r="A9" s="141">
        <v>2</v>
      </c>
      <c r="B9" s="165" t="s">
        <v>234</v>
      </c>
      <c r="C9" s="159">
        <f>D9+E9+F9+G9+H9+I9+J9+K9+L9+M9+N9+O9+P9+Q9+R9+S9+T9+U9+V9+W9+X9+Y9+Z9</f>
        <v>23</v>
      </c>
      <c r="D9" s="166">
        <v>17</v>
      </c>
      <c r="E9" s="166"/>
      <c r="F9" s="166">
        <v>4</v>
      </c>
      <c r="G9" s="166"/>
      <c r="H9" s="166"/>
      <c r="I9" s="166"/>
      <c r="J9" s="166">
        <v>1</v>
      </c>
      <c r="K9" s="166"/>
      <c r="L9" s="166">
        <v>1</v>
      </c>
      <c r="M9" s="166"/>
      <c r="N9" s="166"/>
      <c r="O9" s="166"/>
      <c r="P9" s="166"/>
      <c r="Q9" s="143"/>
      <c r="R9" s="143"/>
      <c r="S9" s="143"/>
      <c r="T9" s="143"/>
      <c r="U9" s="143"/>
      <c r="V9" s="143"/>
      <c r="W9" s="143"/>
      <c r="X9" s="143"/>
      <c r="Y9" s="143"/>
      <c r="Z9" s="144"/>
      <c r="AA9" s="159">
        <f>AB9+AC9+AD9+AE9+AF9+AG9+AH9+AI9+AJ9+AK9+AL9+AM9+AN9+AO9+AP9+AQ9+AR9+AS9+AT9+AU9+AV9+AW9+AX9</f>
        <v>9</v>
      </c>
      <c r="AB9" s="166">
        <v>8</v>
      </c>
      <c r="AC9" s="166"/>
      <c r="AD9" s="166"/>
      <c r="AE9" s="166">
        <v>1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ht="15">
      <c r="A10" s="141">
        <v>3</v>
      </c>
      <c r="B10" s="165" t="s">
        <v>235</v>
      </c>
      <c r="C10" s="159">
        <f aca="true" t="shared" si="2" ref="C10:C49">D10+E10+F10+G10+H10+I10+J10+K10+L10+M10+N10+O10+P10+Q10+R10+S10+T10+U10+V10+W10+X10+Y10+Z10</f>
        <v>14</v>
      </c>
      <c r="D10" s="166">
        <v>10</v>
      </c>
      <c r="E10" s="166"/>
      <c r="F10" s="166">
        <v>2</v>
      </c>
      <c r="G10" s="166">
        <v>2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>AB10+AC10+AD10+AE10+AF10+AG10+AH10+AI10+AJ10+AK10+AL10+AM10+AN10+AO10+AP10+AQ10+AR10+AS10+AT10+AU10+AV10+AW10+AX10</f>
        <v>11</v>
      </c>
      <c r="AB10" s="166">
        <v>10</v>
      </c>
      <c r="AC10" s="166"/>
      <c r="AD10" s="166"/>
      <c r="AE10" s="166">
        <v>1</v>
      </c>
      <c r="AF10" s="163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ht="15">
      <c r="A11" s="141">
        <v>4</v>
      </c>
      <c r="B11" s="165" t="s">
        <v>236</v>
      </c>
      <c r="C11" s="159">
        <f t="shared" si="2"/>
        <v>24</v>
      </c>
      <c r="D11" s="166">
        <v>18</v>
      </c>
      <c r="E11" s="166"/>
      <c r="F11" s="166">
        <v>3</v>
      </c>
      <c r="G11" s="166"/>
      <c r="H11" s="166">
        <v>2</v>
      </c>
      <c r="I11" s="166"/>
      <c r="J11" s="166"/>
      <c r="K11" s="166"/>
      <c r="L11" s="166">
        <v>1</v>
      </c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aca="true" t="shared" si="3" ref="AA11:AA49">AB11+AC11+AD11+AE11+AF11+AG11+AH11+AI11+AJ11+AK11+AL11+AM11+AN11+AO11+AP11+AQ11+AR11+AS11+AT11+AU11+AV11+AW11+AX11</f>
        <v>9</v>
      </c>
      <c r="AB11" s="166">
        <v>7</v>
      </c>
      <c r="AC11" s="166"/>
      <c r="AD11" s="166"/>
      <c r="AE11" s="166">
        <v>2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ht="15">
      <c r="A12" s="141"/>
      <c r="B12" s="161"/>
      <c r="C12" s="159">
        <f t="shared" si="2"/>
        <v>0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3"/>
        <v>0</v>
      </c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ht="15">
      <c r="A13" s="141"/>
      <c r="C13" s="159">
        <f t="shared" si="2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3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ht="15">
      <c r="A14" s="141"/>
      <c r="B14" s="165"/>
      <c r="C14" s="159">
        <f t="shared" si="2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3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ht="15">
      <c r="A15" s="141"/>
      <c r="B15" s="165"/>
      <c r="C15" s="159">
        <f t="shared" si="2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3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ht="15">
      <c r="A16" s="141"/>
      <c r="B16" s="165"/>
      <c r="C16" s="159">
        <f t="shared" si="2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3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ht="15">
      <c r="A17" s="141"/>
      <c r="B17" s="165"/>
      <c r="C17" s="159">
        <f t="shared" si="2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3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ht="15" hidden="1">
      <c r="A18" s="141"/>
      <c r="B18" s="165"/>
      <c r="C18" s="159">
        <f t="shared" si="2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3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ht="15" hidden="1">
      <c r="A19" s="141"/>
      <c r="B19" s="165"/>
      <c r="C19" s="159">
        <f t="shared" si="2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3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ht="15" hidden="1">
      <c r="A20" s="141"/>
      <c r="B20" s="165"/>
      <c r="C20" s="159">
        <f t="shared" si="2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3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ht="15" hidden="1">
      <c r="A21" s="141"/>
      <c r="B21" s="165"/>
      <c r="C21" s="159">
        <f t="shared" si="2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3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ht="15" hidden="1">
      <c r="A22" s="141"/>
      <c r="B22" s="165"/>
      <c r="C22" s="159">
        <f t="shared" si="2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3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ht="15" hidden="1">
      <c r="A23" s="141"/>
      <c r="B23" s="165"/>
      <c r="C23" s="159">
        <f t="shared" si="2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3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ht="15" hidden="1">
      <c r="A24" s="141"/>
      <c r="B24" s="165"/>
      <c r="C24" s="159">
        <f t="shared" si="2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3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ht="15" hidden="1">
      <c r="A25" s="141"/>
      <c r="B25" s="165"/>
      <c r="C25" s="159">
        <f t="shared" si="2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3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ht="15" hidden="1">
      <c r="A26" s="141"/>
      <c r="B26" s="165"/>
      <c r="C26" s="159">
        <f t="shared" si="2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3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ht="15" hidden="1">
      <c r="A27" s="141"/>
      <c r="B27" s="165"/>
      <c r="C27" s="159">
        <f t="shared" si="2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3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ht="15" hidden="1">
      <c r="A28" s="141"/>
      <c r="B28" s="165"/>
      <c r="C28" s="159">
        <f t="shared" si="2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3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t="15" hidden="1">
      <c r="A29" s="141"/>
      <c r="B29" s="165"/>
      <c r="C29" s="159">
        <f t="shared" si="2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3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t="15" hidden="1">
      <c r="A30" s="141"/>
      <c r="B30" s="165"/>
      <c r="C30" s="159">
        <f t="shared" si="2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3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t="15" hidden="1">
      <c r="A31" s="141"/>
      <c r="B31" s="165"/>
      <c r="C31" s="159">
        <f t="shared" si="2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3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t="15" hidden="1">
      <c r="A32" s="141"/>
      <c r="B32" s="165"/>
      <c r="C32" s="159">
        <f t="shared" si="2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3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t="15" hidden="1">
      <c r="A33" s="141"/>
      <c r="B33" s="165"/>
      <c r="C33" s="159">
        <f t="shared" si="2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3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t="15" hidden="1">
      <c r="A34" s="141"/>
      <c r="B34" s="165"/>
      <c r="C34" s="159">
        <f t="shared" si="2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3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t="15" hidden="1">
      <c r="A35" s="141"/>
      <c r="B35" s="165"/>
      <c r="C35" s="159">
        <f t="shared" si="2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3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t="15" hidden="1">
      <c r="A36" s="141"/>
      <c r="B36" s="165"/>
      <c r="C36" s="159">
        <f t="shared" si="2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3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t="15" hidden="1">
      <c r="A37" s="141"/>
      <c r="B37" s="165"/>
      <c r="C37" s="159">
        <f t="shared" si="2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3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t="15" hidden="1">
      <c r="A38" s="141"/>
      <c r="B38" s="165"/>
      <c r="C38" s="159">
        <f t="shared" si="2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3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t="15" hidden="1">
      <c r="A39" s="141"/>
      <c r="B39" s="165"/>
      <c r="C39" s="159">
        <f t="shared" si="2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3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t="15" hidden="1">
      <c r="A40" s="141"/>
      <c r="B40" s="165"/>
      <c r="C40" s="159">
        <f t="shared" si="2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3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t="15" hidden="1">
      <c r="A41" s="141"/>
      <c r="B41" s="165"/>
      <c r="C41" s="159">
        <f t="shared" si="2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3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t="15" hidden="1">
      <c r="A42" s="141"/>
      <c r="B42" s="165"/>
      <c r="C42" s="159">
        <f t="shared" si="2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3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t="15" hidden="1">
      <c r="A43" s="141"/>
      <c r="B43" s="165"/>
      <c r="C43" s="159">
        <f t="shared" si="2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3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t="15" hidden="1">
      <c r="A44" s="141"/>
      <c r="B44" s="165"/>
      <c r="C44" s="159">
        <f t="shared" si="2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3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t="15" hidden="1">
      <c r="A45" s="141"/>
      <c r="B45" s="165"/>
      <c r="C45" s="159">
        <f t="shared" si="2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3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t="15" hidden="1">
      <c r="A46" s="141"/>
      <c r="B46" s="165"/>
      <c r="C46" s="159">
        <f t="shared" si="2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3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t="15" hidden="1">
      <c r="A47" s="141"/>
      <c r="B47" s="165"/>
      <c r="C47" s="159">
        <f t="shared" si="2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3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t="15" hidden="1">
      <c r="A48" s="141"/>
      <c r="B48" s="165"/>
      <c r="C48" s="159">
        <f t="shared" si="2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3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t="15" hidden="1">
      <c r="A49" s="141"/>
      <c r="B49" s="165"/>
      <c r="C49" s="159">
        <f t="shared" si="2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3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t="15" hidden="1">
      <c r="A50" s="141"/>
      <c r="B50" s="167"/>
      <c r="C50" s="159">
        <f aca="true" t="shared" si="4" ref="C50:C71">D50+E50+F50+G50+H50+I50+J50+K50+L50+M50+N50+O50+P50+Q50+R50+S50+T50+U50+V50+W50+X50+Y50+Z50</f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aca="true" t="shared" si="5" ref="AA50:AA71">AB50+AC50+AD50+AE50+AF50+AG50+AH50+AI50+AJ50+AK50+AL50+AM50+AN50+AO50+AP50+AQ50+AR50+AS50+AT50+AU50+AV50+AW50+AX50</f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t="15" hidden="1">
      <c r="A51" s="141"/>
      <c r="B51" s="167"/>
      <c r="C51" s="159">
        <f t="shared" si="4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5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t="15" hidden="1">
      <c r="A52" s="141"/>
      <c r="B52" s="167"/>
      <c r="C52" s="159">
        <f t="shared" si="4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5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t="15" hidden="1">
      <c r="A53" s="141"/>
      <c r="B53" s="167"/>
      <c r="C53" s="159">
        <f t="shared" si="4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5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t="15" hidden="1">
      <c r="A54" s="141"/>
      <c r="B54" s="165"/>
      <c r="C54" s="159">
        <f t="shared" si="4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5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t="15" hidden="1">
      <c r="A55" s="141"/>
      <c r="B55" s="165"/>
      <c r="C55" s="159">
        <f t="shared" si="4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5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t="15" hidden="1">
      <c r="A56" s="141"/>
      <c r="B56" s="165"/>
      <c r="C56" s="159">
        <f t="shared" si="4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5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t="15" hidden="1">
      <c r="A57" s="141"/>
      <c r="B57" s="165"/>
      <c r="C57" s="159">
        <f t="shared" si="4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5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t="15" hidden="1">
      <c r="A58" s="141"/>
      <c r="B58" s="165"/>
      <c r="C58" s="159">
        <f t="shared" si="4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5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t="15" hidden="1">
      <c r="A59" s="141"/>
      <c r="B59" s="165"/>
      <c r="C59" s="159">
        <f t="shared" si="4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5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t="15" hidden="1">
      <c r="A60" s="141"/>
      <c r="B60" s="165"/>
      <c r="C60" s="159">
        <f t="shared" si="4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5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t="15" hidden="1">
      <c r="A61" s="141"/>
      <c r="B61" s="165"/>
      <c r="C61" s="159">
        <f t="shared" si="4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5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t="15" hidden="1">
      <c r="A62" s="141"/>
      <c r="B62" s="165"/>
      <c r="C62" s="159">
        <f t="shared" si="4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5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t="15" hidden="1">
      <c r="A63" s="141"/>
      <c r="B63" s="165"/>
      <c r="C63" s="159">
        <f t="shared" si="4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5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t="15" hidden="1">
      <c r="A64" s="141"/>
      <c r="B64" s="165"/>
      <c r="C64" s="159">
        <f t="shared" si="4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5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t="15">
      <c r="A65" s="141"/>
      <c r="B65" s="165"/>
      <c r="C65" s="159">
        <f t="shared" si="4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5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t="15">
      <c r="A66" s="141"/>
      <c r="B66" s="165"/>
      <c r="C66" s="159">
        <f t="shared" si="4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5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t="15">
      <c r="A67" s="141"/>
      <c r="B67" s="165"/>
      <c r="C67" s="159">
        <f t="shared" si="4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5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t="15">
      <c r="A68" s="141"/>
      <c r="B68" s="165"/>
      <c r="C68" s="159">
        <f t="shared" si="4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5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t="15">
      <c r="A69" s="141"/>
      <c r="B69" s="165"/>
      <c r="C69" s="159">
        <f t="shared" si="4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5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t="15">
      <c r="A70" s="141"/>
      <c r="B70" s="165"/>
      <c r="C70" s="159">
        <f t="shared" si="4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5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t="15.75" thickBot="1">
      <c r="A71" s="145"/>
      <c r="B71" s="168"/>
      <c r="C71" s="169">
        <f t="shared" si="4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5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ht="15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42:50" ht="12.75" customHeight="1">
      <c r="AP73" s="478" t="s">
        <v>107</v>
      </c>
      <c r="AQ73" s="478"/>
      <c r="AR73" s="478"/>
      <c r="AS73" s="478"/>
      <c r="AT73" s="478"/>
      <c r="AU73" s="478"/>
      <c r="AV73" s="478"/>
      <c r="AW73" s="478"/>
      <c r="AX73" s="478"/>
    </row>
    <row r="74" spans="39:50" ht="12.75" customHeight="1">
      <c r="AM74" s="213" t="s">
        <v>217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42:50" ht="12.75" customHeight="1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27:40" ht="15">
      <c r="AA76" s="132" t="s">
        <v>248</v>
      </c>
      <c r="AB76" s="132"/>
      <c r="AC76" s="132"/>
      <c r="AD76" s="133" t="s">
        <v>149</v>
      </c>
      <c r="AE76" s="132"/>
      <c r="AF76" s="132"/>
      <c r="AG76" s="132"/>
      <c r="AH76" s="132"/>
      <c r="AJ76" s="149" t="s">
        <v>109</v>
      </c>
      <c r="AL76" s="132"/>
      <c r="AN76" s="132"/>
    </row>
    <row r="77" spans="22:50" ht="16.5">
      <c r="V77" s="148"/>
      <c r="W77" s="148"/>
      <c r="X77" s="148"/>
      <c r="Y77" s="148"/>
      <c r="AA77" s="138"/>
      <c r="AB77" s="138"/>
      <c r="AC77" s="138"/>
      <c r="AD77" s="133"/>
      <c r="AE77" s="138"/>
      <c r="AF77" s="282" t="s">
        <v>229</v>
      </c>
      <c r="AG77" s="138"/>
      <c r="AH77" s="138"/>
      <c r="AJ77" s="137"/>
      <c r="AL77" s="138"/>
      <c r="AN77" s="138"/>
      <c r="AO77" t="s">
        <v>240</v>
      </c>
      <c r="AS77" s="134"/>
      <c r="AT77" s="148"/>
      <c r="AU77" s="148"/>
      <c r="AV77" s="148"/>
      <c r="AW77" s="148"/>
      <c r="AX77" s="149"/>
    </row>
    <row r="78" spans="22:50" ht="16.5">
      <c r="V78" s="148"/>
      <c r="W78" s="148"/>
      <c r="X78" s="148"/>
      <c r="Y78" s="148"/>
      <c r="AA78" s="117"/>
      <c r="AB78" s="117"/>
      <c r="AC78" s="117"/>
      <c r="AD78" s="140" t="s">
        <v>150</v>
      </c>
      <c r="AE78" s="117"/>
      <c r="AF78" s="117" t="s">
        <v>232</v>
      </c>
      <c r="AG78" s="117"/>
      <c r="AH78" s="117"/>
      <c r="AJ78" s="140" t="s">
        <v>245</v>
      </c>
      <c r="AL78" s="117"/>
      <c r="AN78" s="117"/>
      <c r="AS78" s="134"/>
      <c r="AT78" s="148"/>
      <c r="AU78" s="148"/>
      <c r="AV78" s="148"/>
      <c r="AW78" s="148"/>
      <c r="AX78" s="137"/>
    </row>
    <row r="79" spans="22:50" ht="15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17" t="s">
        <v>246</v>
      </c>
      <c r="AR79" s="117"/>
      <c r="AS79" s="117"/>
      <c r="AT79" s="117"/>
      <c r="AU79" s="117"/>
      <c r="AV79" s="117"/>
      <c r="AW79" s="117"/>
      <c r="AX79" s="140"/>
    </row>
    <row r="83" ht="15.75">
      <c r="B83" s="172" t="s">
        <v>151</v>
      </c>
    </row>
    <row r="84" ht="15">
      <c r="B84" s="173" t="s">
        <v>167</v>
      </c>
    </row>
    <row r="85" ht="15">
      <c r="B85" s="173" t="s">
        <v>168</v>
      </c>
    </row>
    <row r="86" ht="15">
      <c r="B86" s="173"/>
    </row>
    <row r="87" spans="2:24" ht="15">
      <c r="B87" s="477" t="s">
        <v>169</v>
      </c>
      <c r="C87" s="477"/>
      <c r="D87" s="477"/>
      <c r="E87" s="477"/>
      <c r="F87" s="477"/>
      <c r="G87" s="477"/>
      <c r="H87" s="477"/>
      <c r="I87" s="477"/>
      <c r="J87" s="477"/>
      <c r="K87" s="477"/>
      <c r="L87" s="477"/>
      <c r="M87" s="477"/>
      <c r="N87" s="477"/>
      <c r="O87" s="477"/>
      <c r="P87" s="477"/>
      <c r="Q87" s="477"/>
      <c r="R87" s="477"/>
      <c r="S87" s="477"/>
      <c r="T87" s="477"/>
      <c r="U87" s="477"/>
      <c r="V87" s="477"/>
      <c r="W87" s="477"/>
      <c r="X87" s="477"/>
    </row>
    <row r="88" spans="2:24" ht="15">
      <c r="B88" s="477" t="s">
        <v>170</v>
      </c>
      <c r="C88" s="477"/>
      <c r="D88" s="477"/>
      <c r="E88" s="477"/>
      <c r="F88" s="477"/>
      <c r="G88" s="477"/>
      <c r="H88" s="477"/>
      <c r="I88" s="477"/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</row>
    <row r="89" spans="2:50" ht="30.75" customHeight="1">
      <c r="B89" s="476" t="s">
        <v>171</v>
      </c>
      <c r="C89" s="476"/>
      <c r="D89" s="476"/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  <c r="T89" s="476"/>
      <c r="U89" s="476"/>
      <c r="V89" s="476"/>
      <c r="W89" s="476"/>
      <c r="X89" s="476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24" ht="15">
      <c r="B90" s="475" t="s">
        <v>172</v>
      </c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475"/>
      <c r="P90" s="475"/>
      <c r="Q90" s="475"/>
      <c r="R90" s="475"/>
      <c r="S90" s="475"/>
      <c r="T90" s="475"/>
      <c r="U90" s="475"/>
      <c r="V90" s="475"/>
      <c r="W90" s="475"/>
      <c r="X90" s="475"/>
    </row>
    <row r="91" spans="2:24" ht="15">
      <c r="B91" s="475" t="s">
        <v>173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475"/>
      <c r="P91" s="475"/>
      <c r="Q91" s="475"/>
      <c r="R91" s="475"/>
      <c r="S91" s="475"/>
      <c r="T91" s="475"/>
      <c r="U91" s="475"/>
      <c r="V91" s="475"/>
      <c r="W91" s="475"/>
      <c r="X91" s="475"/>
    </row>
    <row r="92" spans="2:24" ht="15">
      <c r="B92" s="475" t="s">
        <v>174</v>
      </c>
      <c r="C92" s="475"/>
      <c r="D92" s="475"/>
      <c r="E92" s="475"/>
      <c r="F92" s="475"/>
      <c r="G92" s="475"/>
      <c r="H92" s="475"/>
      <c r="I92" s="475"/>
      <c r="J92" s="475"/>
      <c r="K92" s="475"/>
      <c r="L92" s="475"/>
      <c r="M92" s="475"/>
      <c r="N92" s="475"/>
      <c r="O92" s="475"/>
      <c r="P92" s="475"/>
      <c r="Q92" s="475"/>
      <c r="R92" s="475"/>
      <c r="S92" s="475"/>
      <c r="T92" s="475"/>
      <c r="U92" s="475"/>
      <c r="V92" s="475"/>
      <c r="W92" s="475"/>
      <c r="X92" s="475"/>
    </row>
    <row r="93" spans="2:24" ht="15">
      <c r="B93" s="475" t="s">
        <v>175</v>
      </c>
      <c r="C93" s="475"/>
      <c r="D93" s="475"/>
      <c r="E93" s="475"/>
      <c r="F93" s="475"/>
      <c r="G93" s="475"/>
      <c r="H93" s="475"/>
      <c r="I93" s="475"/>
      <c r="J93" s="475"/>
      <c r="K93" s="475"/>
      <c r="L93" s="475"/>
      <c r="M93" s="475"/>
      <c r="N93" s="475"/>
      <c r="O93" s="475"/>
      <c r="P93" s="475"/>
      <c r="Q93" s="475"/>
      <c r="R93" s="475"/>
      <c r="S93" s="475"/>
      <c r="T93" s="475"/>
      <c r="U93" s="475"/>
      <c r="V93" s="475"/>
      <c r="W93" s="475"/>
      <c r="X93" s="475"/>
    </row>
    <row r="94" spans="2:24" ht="15">
      <c r="B94" s="475" t="s">
        <v>176</v>
      </c>
      <c r="C94" s="475"/>
      <c r="D94" s="475"/>
      <c r="E94" s="475"/>
      <c r="F94" s="475"/>
      <c r="G94" s="475"/>
      <c r="H94" s="475"/>
      <c r="I94" s="475"/>
      <c r="J94" s="475"/>
      <c r="K94" s="475"/>
      <c r="L94" s="475"/>
      <c r="M94" s="475"/>
      <c r="N94" s="475"/>
      <c r="O94" s="475"/>
      <c r="P94" s="475"/>
      <c r="Q94" s="475"/>
      <c r="R94" s="475"/>
      <c r="S94" s="475"/>
      <c r="T94" s="475"/>
      <c r="U94" s="475"/>
      <c r="V94" s="475"/>
      <c r="W94" s="475"/>
      <c r="X94" s="475"/>
    </row>
    <row r="95" spans="2:24" ht="15">
      <c r="B95" s="475" t="s">
        <v>177</v>
      </c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475"/>
      <c r="P95" s="475"/>
      <c r="Q95" s="475"/>
      <c r="R95" s="475"/>
      <c r="S95" s="475"/>
      <c r="T95" s="475"/>
      <c r="U95" s="475"/>
      <c r="V95" s="475"/>
      <c r="W95" s="475"/>
      <c r="X95" s="475"/>
    </row>
    <row r="96" spans="2:24" ht="26.25" customHeight="1">
      <c r="B96" s="476" t="s">
        <v>178</v>
      </c>
      <c r="C96" s="477"/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</row>
    <row r="97" spans="2:24" ht="15">
      <c r="B97" s="475" t="s">
        <v>179</v>
      </c>
      <c r="C97" s="475"/>
      <c r="D97" s="475"/>
      <c r="E97" s="475"/>
      <c r="F97" s="475"/>
      <c r="G97" s="475"/>
      <c r="H97" s="475"/>
      <c r="I97" s="475"/>
      <c r="J97" s="475"/>
      <c r="K97" s="475"/>
      <c r="L97" s="475"/>
      <c r="M97" s="475"/>
      <c r="N97" s="475"/>
      <c r="O97" s="475"/>
      <c r="P97" s="475"/>
      <c r="Q97" s="475"/>
      <c r="R97" s="475"/>
      <c r="S97" s="475"/>
      <c r="T97" s="475"/>
      <c r="U97" s="475"/>
      <c r="V97" s="475"/>
      <c r="W97" s="475"/>
      <c r="X97" s="475"/>
    </row>
    <row r="98" spans="2:24" ht="15">
      <c r="B98" s="475" t="s">
        <v>180</v>
      </c>
      <c r="C98" s="475"/>
      <c r="D98" s="475"/>
      <c r="E98" s="475"/>
      <c r="F98" s="475"/>
      <c r="G98" s="475"/>
      <c r="H98" s="475"/>
      <c r="I98" s="475"/>
      <c r="J98" s="475"/>
      <c r="K98" s="475"/>
      <c r="L98" s="475"/>
      <c r="M98" s="475"/>
      <c r="N98" s="475"/>
      <c r="O98" s="475"/>
      <c r="P98" s="475"/>
      <c r="Q98" s="475"/>
      <c r="R98" s="475"/>
      <c r="S98" s="475"/>
      <c r="T98" s="475"/>
      <c r="U98" s="475"/>
      <c r="V98" s="475"/>
      <c r="W98" s="475"/>
      <c r="X98" s="475"/>
    </row>
    <row r="99" spans="2:24" ht="15">
      <c r="B99" s="475" t="s">
        <v>181</v>
      </c>
      <c r="C99" s="475"/>
      <c r="D99" s="475"/>
      <c r="E99" s="475"/>
      <c r="F99" s="475"/>
      <c r="G99" s="475"/>
      <c r="H99" s="475"/>
      <c r="I99" s="475"/>
      <c r="J99" s="475"/>
      <c r="K99" s="475"/>
      <c r="L99" s="475"/>
      <c r="M99" s="475"/>
      <c r="N99" s="475"/>
      <c r="O99" s="475"/>
      <c r="P99" s="475"/>
      <c r="Q99" s="475"/>
      <c r="R99" s="475"/>
      <c r="S99" s="475"/>
      <c r="T99" s="475"/>
      <c r="U99" s="475"/>
      <c r="V99" s="475"/>
      <c r="W99" s="475"/>
      <c r="X99" s="475"/>
    </row>
    <row r="100" spans="2:24" ht="15">
      <c r="B100" s="475" t="s">
        <v>182</v>
      </c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5"/>
      <c r="T100" s="475"/>
      <c r="U100" s="475"/>
      <c r="V100" s="475"/>
      <c r="W100" s="475"/>
      <c r="X100" s="475"/>
    </row>
    <row r="101" spans="2:24" ht="15">
      <c r="B101" s="475" t="s">
        <v>183</v>
      </c>
      <c r="C101" s="475"/>
      <c r="D101" s="475"/>
      <c r="E101" s="475"/>
      <c r="F101" s="475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75"/>
      <c r="W101" s="475"/>
      <c r="X101" s="475"/>
    </row>
    <row r="102" spans="2:24" ht="42" customHeight="1">
      <c r="B102" s="476" t="s">
        <v>215</v>
      </c>
      <c r="C102" s="477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</row>
    <row r="103" spans="2:24" ht="15">
      <c r="B103" s="475" t="s">
        <v>184</v>
      </c>
      <c r="C103" s="475"/>
      <c r="D103" s="475"/>
      <c r="E103" s="475"/>
      <c r="F103" s="475"/>
      <c r="G103" s="475"/>
      <c r="H103" s="475"/>
      <c r="I103" s="475"/>
      <c r="J103" s="475"/>
      <c r="K103" s="475"/>
      <c r="L103" s="475"/>
      <c r="M103" s="475"/>
      <c r="N103" s="475"/>
      <c r="O103" s="475"/>
      <c r="P103" s="475"/>
      <c r="Q103" s="475"/>
      <c r="R103" s="475"/>
      <c r="S103" s="475"/>
      <c r="T103" s="475"/>
      <c r="U103" s="475"/>
      <c r="V103" s="475"/>
      <c r="W103" s="475"/>
      <c r="X103" s="475"/>
    </row>
    <row r="104" spans="2:24" ht="15">
      <c r="B104" s="475" t="s">
        <v>185</v>
      </c>
      <c r="C104" s="475"/>
      <c r="D104" s="475"/>
      <c r="E104" s="475"/>
      <c r="F104" s="475"/>
      <c r="G104" s="475"/>
      <c r="H104" s="475"/>
      <c r="I104" s="475"/>
      <c r="J104" s="475"/>
      <c r="K104" s="475"/>
      <c r="L104" s="475"/>
      <c r="M104" s="475"/>
      <c r="N104" s="475"/>
      <c r="O104" s="475"/>
      <c r="P104" s="475"/>
      <c r="Q104" s="475"/>
      <c r="R104" s="475"/>
      <c r="S104" s="475"/>
      <c r="T104" s="475"/>
      <c r="U104" s="475"/>
      <c r="V104" s="475"/>
      <c r="W104" s="475"/>
      <c r="X104" s="475"/>
    </row>
    <row r="105" spans="2:24" ht="15">
      <c r="B105" s="475" t="s">
        <v>186</v>
      </c>
      <c r="C105" s="475"/>
      <c r="D105" s="475"/>
      <c r="E105" s="475"/>
      <c r="F105" s="475"/>
      <c r="G105" s="475"/>
      <c r="H105" s="475"/>
      <c r="I105" s="475"/>
      <c r="J105" s="475"/>
      <c r="K105" s="475"/>
      <c r="L105" s="475"/>
      <c r="M105" s="475"/>
      <c r="N105" s="475"/>
      <c r="O105" s="475"/>
      <c r="P105" s="475"/>
      <c r="Q105" s="475"/>
      <c r="R105" s="475"/>
      <c r="S105" s="475"/>
      <c r="T105" s="475"/>
      <c r="U105" s="475"/>
      <c r="V105" s="475"/>
      <c r="W105" s="475"/>
      <c r="X105" s="475"/>
    </row>
    <row r="106" spans="2:24" ht="15">
      <c r="B106" s="475" t="s">
        <v>187</v>
      </c>
      <c r="C106" s="475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</row>
    <row r="107" spans="2:24" ht="15">
      <c r="B107" s="475" t="s">
        <v>188</v>
      </c>
      <c r="C107" s="475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</row>
    <row r="108" spans="2:24" ht="25.5" customHeight="1">
      <c r="B108" s="476" t="s">
        <v>189</v>
      </c>
      <c r="C108" s="477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</row>
    <row r="109" spans="2:24" ht="15">
      <c r="B109" s="475" t="s">
        <v>190</v>
      </c>
      <c r="C109" s="475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</row>
    <row r="110" spans="2:24" ht="15">
      <c r="B110" s="475" t="s">
        <v>191</v>
      </c>
      <c r="C110" s="475"/>
      <c r="D110" s="475"/>
      <c r="E110" s="475"/>
      <c r="F110" s="475"/>
      <c r="G110" s="475"/>
      <c r="H110" s="475"/>
      <c r="I110" s="475"/>
      <c r="J110" s="475"/>
      <c r="K110" s="475"/>
      <c r="L110" s="475"/>
      <c r="M110" s="475"/>
      <c r="N110" s="475"/>
      <c r="O110" s="475"/>
      <c r="P110" s="475"/>
      <c r="Q110" s="475"/>
      <c r="R110" s="475"/>
      <c r="S110" s="475"/>
      <c r="T110" s="475"/>
      <c r="U110" s="475"/>
      <c r="V110" s="475"/>
      <c r="W110" s="475"/>
      <c r="X110" s="475"/>
    </row>
    <row r="111" spans="2:24" ht="24.75" customHeight="1">
      <c r="B111" s="475" t="s">
        <v>192</v>
      </c>
      <c r="C111" s="475"/>
      <c r="D111" s="475"/>
      <c r="E111" s="475"/>
      <c r="F111" s="475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</row>
    <row r="112" spans="2:24" ht="15">
      <c r="B112" s="475" t="s">
        <v>193</v>
      </c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5"/>
      <c r="O112" s="475"/>
      <c r="P112" s="475"/>
      <c r="Q112" s="475"/>
      <c r="R112" s="475"/>
      <c r="S112" s="475"/>
      <c r="T112" s="475"/>
      <c r="U112" s="475"/>
      <c r="V112" s="475"/>
      <c r="W112" s="475"/>
      <c r="X112" s="475"/>
    </row>
    <row r="113" spans="2:24" ht="15">
      <c r="B113" s="475" t="s">
        <v>194</v>
      </c>
      <c r="C113" s="475"/>
      <c r="D113" s="475"/>
      <c r="E113" s="475"/>
      <c r="F113" s="475"/>
      <c r="G113" s="475"/>
      <c r="H113" s="475"/>
      <c r="I113" s="475"/>
      <c r="J113" s="475"/>
      <c r="K113" s="475"/>
      <c r="L113" s="475"/>
      <c r="M113" s="475"/>
      <c r="N113" s="475"/>
      <c r="O113" s="475"/>
      <c r="P113" s="475"/>
      <c r="Q113" s="475"/>
      <c r="R113" s="475"/>
      <c r="S113" s="475"/>
      <c r="T113" s="475"/>
      <c r="U113" s="475"/>
      <c r="V113" s="475"/>
      <c r="W113" s="475"/>
      <c r="X113" s="475"/>
    </row>
  </sheetData>
  <sheetProtection/>
  <mergeCells count="36">
    <mergeCell ref="AA2:AB2"/>
    <mergeCell ref="A4:A6"/>
    <mergeCell ref="B4:B6"/>
    <mergeCell ref="C2:Z2"/>
    <mergeCell ref="C4:Z4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88:X88"/>
    <mergeCell ref="B90:X90"/>
    <mergeCell ref="B91:X91"/>
    <mergeCell ref="B92:X92"/>
    <mergeCell ref="B103:X103"/>
    <mergeCell ref="B104:X104"/>
    <mergeCell ref="B105:X105"/>
    <mergeCell ref="B106:X106"/>
    <mergeCell ref="B107:X107"/>
    <mergeCell ref="B98:X98"/>
    <mergeCell ref="B99:X99"/>
    <mergeCell ref="B100:X100"/>
    <mergeCell ref="B101:X101"/>
    <mergeCell ref="B102:X102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rintOptions/>
  <pageMargins left="0.7" right="0.7" top="0.75" bottom="0.75" header="0.3" footer="0.3"/>
  <pageSetup orientation="landscape" paperSize="9" scale="80" r:id="rId1"/>
  <colBreaks count="1" manualBreakCount="1">
    <brk id="26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</dc:creator>
  <cp:keywords/>
  <dc:description/>
  <cp:lastModifiedBy>Natalia Dakova</cp:lastModifiedBy>
  <cp:lastPrinted>2022-02-10T06:44:37Z</cp:lastPrinted>
  <dcterms:created xsi:type="dcterms:W3CDTF">2015-05-19T09:42:30Z</dcterms:created>
  <dcterms:modified xsi:type="dcterms:W3CDTF">2022-02-10T06:45:01Z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