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1'!$A$1:$Z$91</definedName>
    <definedName name="_xlnm.Print_Area" localSheetId="2">'2. Приложение 2'!$A$1:$EQ$82</definedName>
    <definedName name="_xlnm.Print_Area" localSheetId="3">'3.Приложение 2-обж'!$A$1:$AY$71</definedName>
  </definedNames>
  <calcPr fullCalcOnLoad="1"/>
</workbook>
</file>

<file path=xl/sharedStrings.xml><?xml version="1.0" encoding="utf-8"?>
<sst xmlns="http://schemas.openxmlformats.org/spreadsheetml/2006/main" count="454" uniqueCount="243">
  <si>
    <t>ПРИЛОЖЕНИЕ №1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</si>
  <si>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</si>
  <si>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</si>
  <si>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</si>
  <si>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</si>
  <si>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</si>
  <si>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</si>
  <si>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</si>
  <si>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</si>
  <si>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</si>
  <si>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</si>
  <si>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</si>
  <si>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</si>
  <si>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</si>
  <si>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</si>
  <si>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</si>
  <si>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</si>
  <si>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</si>
  <si>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</si>
  <si>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</si>
  <si>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</si>
  <si>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</si>
  <si>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</si>
  <si>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</si>
  <si>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</si>
  <si>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</si>
  <si>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</si>
  <si>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</si>
  <si>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</si>
  <si>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</si>
  <si>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</si>
  <si>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</si>
  <si>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</si>
  <si>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</si>
  <si>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</si>
  <si>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</si>
  <si>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</si>
  <si>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</si>
  <si>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</si>
  <si>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</si>
  <si>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</si>
  <si>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</si>
  <si>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</si>
  <si>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</si>
  <si>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</si>
  <si>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</si>
  <si>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</si>
  <si>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</si>
  <si>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</si>
  <si>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</si>
  <si>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</si>
  <si>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</si>
  <si>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</si>
  <si>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</si>
  <si>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</si>
  <si>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</si>
  <si>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</si>
  <si>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</si>
  <si>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</si>
  <si>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</si>
  <si>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</si>
  <si>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</si>
  <si>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</si>
  <si>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</si>
  <si>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</si>
  <si>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</si>
  <si>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</si>
  <si>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</si>
  <si>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</si>
  <si>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</si>
  <si>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</si>
  <si>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</si>
  <si>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</si>
  <si>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</si>
  <si>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</si>
  <si>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</si>
  <si>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</si>
  <si>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</si>
  <si>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</si>
  <si>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</si>
  <si>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</si>
  <si>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</si>
  <si>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</si>
  <si>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</si>
  <si>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</si>
  <si>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</si>
  <si>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</si>
  <si>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</si>
  <si>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</si>
  <si>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</si>
  <si>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</si>
  <si>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</si>
  <si>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</si>
  <si>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</si>
  <si>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</si>
  <si>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</si>
  <si>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</si>
  <si>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</si>
  <si>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</si>
  <si>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</si>
  <si>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</si>
  <si>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</si>
  <si>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</si>
  <si>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</si>
  <si>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</si>
  <si>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</si>
  <si>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</si>
  <si>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</si>
  <si>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</si>
  <si>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</si>
  <si>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</si>
  <si>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</si>
  <si>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E-mail: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</si>
  <si>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</si>
  <si>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</si>
  <si>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</si>
  <si>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</si>
  <si>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</si>
  <si>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</si>
  <si>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</si>
  <si>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</si>
  <si>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</si>
  <si>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</si>
  <si>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</si>
  <si>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</si>
  <si>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</si>
  <si>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</si>
  <si>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</si>
  <si>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</si>
  <si>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</si>
  <si>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</si>
  <si>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</si>
  <si>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</si>
  <si>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</si>
  <si>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</si>
  <si>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</si>
  <si>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</si>
  <si>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</si>
  <si>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</si>
  <si>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</si>
  <si>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</si>
  <si>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</si>
  <si>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</si>
  <si>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</si>
  <si>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</si>
  <si>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</si>
  <si>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</si>
  <si>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</si>
  <si>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</si>
  <si>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</si>
  <si>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</si>
  <si>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</si>
  <si>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</si>
  <si>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</si>
  <si>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</si>
  <si>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 xml:space="preserve">Справка за резултатите от върнати обжалвани и протестирани дела на съдиите
от АДМИНИСТРАТИВЕН СЪД гр. ……….......................... през ……………………. на 20 ....  г. 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</si>
  <si>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</si>
  <si>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</si>
  <si>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</si>
  <si>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</si>
  <si>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</si>
  <si>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</si>
  <si>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</si>
  <si>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</si>
  <si>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</si>
  <si>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</si>
  <si>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</si>
  <si>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</si>
  <si>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</si>
  <si>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</si>
  <si>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</si>
  <si>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</si>
  <si>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</si>
  <si>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</si>
  <si>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</si>
  <si>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</si>
  <si>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</si>
  <si>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</si>
  <si>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</si>
  <si>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</si>
  <si>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</si>
  <si>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</si>
  <si>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</si>
  <si>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</si>
  <si>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</si>
  <si>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</si>
  <si>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</si>
  <si>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</si>
  <si>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</si>
  <si>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</si>
  <si>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</si>
  <si>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</si>
  <si>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</si>
  <si>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</si>
  <si>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</si>
  <si>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</si>
  <si>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</si>
  <si>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</si>
  <si>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</si>
  <si>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</si>
  <si>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</si>
  <si>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</si>
  <si>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</si>
  <si>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</si>
  <si>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</si>
  <si>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</si>
  <si>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</si>
  <si>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</si>
  <si>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</si>
  <si>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</si>
  <si>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</si>
  <si>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</si>
  <si>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</si>
  <si>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</si>
  <si>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</si>
  <si>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</si>
  <si>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</si>
  <si>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</si>
  <si>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</si>
  <si>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</si>
  <si>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</si>
  <si>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АДМИНИСТРАТИВЕН СЪД ГАБРРОВО</t>
  </si>
  <si>
    <t xml:space="preserve">Справка за дейността на съдиите в Административен съд гр.Габрово за 12 месеца на 2015 г. </t>
  </si>
  <si>
    <t>СВЕТЛОЗАР Г. РАЧЕВ</t>
  </si>
  <si>
    <t>ИВАН Н. ЦОНКОВ</t>
  </si>
  <si>
    <t>ГАЛИН Н. КОСЕВ</t>
  </si>
  <si>
    <t>ЕМИЛИЯ К. КИРОВА - ТОДОРОВА</t>
  </si>
  <si>
    <t>ДАНИЕЛА И. ГИШИНА</t>
  </si>
  <si>
    <t>9г.</t>
  </si>
  <si>
    <t>8г.10м.</t>
  </si>
  <si>
    <t>15г.11м.</t>
  </si>
  <si>
    <t xml:space="preserve">Отчет   за   работата  на  Административен съд  град  </t>
  </si>
  <si>
    <t>Габрово</t>
  </si>
  <si>
    <t>066 810 708</t>
  </si>
  <si>
    <t>/Светлозар Рачев/</t>
  </si>
  <si>
    <t>/Наталия Дакова/</t>
  </si>
  <si>
    <t>/Елена Миланова/</t>
  </si>
  <si>
    <t>СВЕТЛОЗАР РАЧЕВ</t>
  </si>
  <si>
    <t>ИВАН ЦОНКОВ</t>
  </si>
  <si>
    <t>ГАЛИН КОСЕВ</t>
  </si>
  <si>
    <t>ЕМИЛИЯ КИРОВА - ТОДОРОВА</t>
  </si>
  <si>
    <t>ДАНИЕЛА ГИШИНА</t>
  </si>
  <si>
    <t>месеца  на  2015    г.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</si>
</sst>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0"/>
      <color indexed="9"/>
      <name val="Arial"/>
      <family val="2"/>
    </font>
    <font>
      <sz val="7"/>
      <color indexed="51"/>
      <name val="Times New Roman"/>
      <family val="1"/>
    </font>
    <font>
      <sz val="11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double">
        <color indexed="61"/>
      </top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7" borderId="2" applyNumberFormat="0" applyAlignment="0" applyProtection="0"/>
    <xf numFmtId="0" fontId="43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7" fillId="21" borderId="6" applyNumberFormat="0" applyAlignment="0" applyProtection="0"/>
    <xf numFmtId="0" fontId="48" fillId="21" borderId="2" applyNumberFormat="0" applyAlignment="0" applyProtection="0"/>
    <xf numFmtId="0" fontId="50" fillId="22" borderId="7" applyNumberFormat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3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4" fillId="24" borderId="0" xfId="0" applyFont="1" applyFill="1" applyAlignment="1" applyProtection="1">
      <alignment horizontal="left" vertical="center"/>
      <protection locked="0"/>
    </xf>
    <xf numFmtId="0" fontId="5" fillId="10" borderId="0" xfId="0" applyFont="1" applyFill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3" fillId="26" borderId="11" xfId="0" applyFont="1" applyFill="1" applyBorder="1" applyAlignment="1" applyProtection="1">
      <alignment horizontal="center" vertical="center" wrapText="1"/>
      <protection/>
    </xf>
    <xf numFmtId="0" fontId="3" fillId="26" borderId="12" xfId="0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 applyProtection="1">
      <alignment horizontal="center" vertical="center" wrapText="1"/>
      <protection/>
    </xf>
    <xf numFmtId="0" fontId="3" fillId="25" borderId="13" xfId="0" applyFont="1" applyFill="1" applyBorder="1" applyAlignment="1" applyProtection="1">
      <alignment horizontal="center" vertical="center" wrapText="1"/>
      <protection locked="0"/>
    </xf>
    <xf numFmtId="0" fontId="3" fillId="26" borderId="15" xfId="0" applyFont="1" applyFill="1" applyBorder="1" applyAlignment="1" applyProtection="1">
      <alignment horizontal="center" vertical="center" wrapText="1"/>
      <protection/>
    </xf>
    <xf numFmtId="0" fontId="3" fillId="26" borderId="16" xfId="0" applyFont="1" applyFill="1" applyBorder="1" applyAlignment="1" applyProtection="1">
      <alignment horizontal="center" vertical="center" wrapText="1"/>
      <protection/>
    </xf>
    <xf numFmtId="0" fontId="3" fillId="26" borderId="17" xfId="0" applyFont="1" applyFill="1" applyBorder="1" applyAlignment="1" applyProtection="1">
      <alignment horizontal="center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 locked="0"/>
    </xf>
    <xf numFmtId="0" fontId="3" fillId="26" borderId="19" xfId="0" applyFont="1" applyFill="1" applyBorder="1" applyAlignment="1" applyProtection="1">
      <alignment horizontal="center" vertical="center" wrapText="1"/>
      <protection/>
    </xf>
    <xf numFmtId="0" fontId="3" fillId="26" borderId="20" xfId="0" applyFont="1" applyFill="1" applyBorder="1" applyAlignment="1" applyProtection="1">
      <alignment horizontal="center" vertical="center" wrapText="1"/>
      <protection/>
    </xf>
    <xf numFmtId="0" fontId="3" fillId="26" borderId="21" xfId="0" applyFont="1" applyFill="1" applyBorder="1" applyAlignment="1" applyProtection="1">
      <alignment horizontal="center" vertical="center" wrapText="1"/>
      <protection/>
    </xf>
    <xf numFmtId="0" fontId="3" fillId="26" borderId="22" xfId="0" applyFont="1" applyFill="1" applyBorder="1" applyAlignment="1" applyProtection="1">
      <alignment horizontal="center" vertical="center" wrapText="1"/>
      <protection/>
    </xf>
    <xf numFmtId="0" fontId="3" fillId="26" borderId="18" xfId="0" applyFont="1" applyFill="1" applyBorder="1" applyAlignment="1" applyProtection="1">
      <alignment horizontal="center" vertical="center" wrapText="1"/>
      <protection/>
    </xf>
    <xf numFmtId="0" fontId="3" fillId="26" borderId="23" xfId="0" applyFont="1" applyFill="1" applyBorder="1" applyAlignment="1" applyProtection="1">
      <alignment horizontal="center" vertical="center" wrapText="1"/>
      <protection/>
    </xf>
    <xf numFmtId="0" fontId="3" fillId="26" borderId="24" xfId="0" applyFont="1" applyFill="1" applyBorder="1" applyAlignment="1" applyProtection="1">
      <alignment horizontal="center" vertical="center" wrapText="1"/>
      <protection locked="0"/>
    </xf>
    <xf numFmtId="0" fontId="3" fillId="26" borderId="25" xfId="0" applyFont="1" applyFill="1" applyBorder="1" applyAlignment="1" applyProtection="1">
      <alignment horizontal="center" vertical="center" wrapText="1"/>
      <protection locked="0"/>
    </xf>
    <xf numFmtId="0" fontId="3" fillId="26" borderId="26" xfId="0" applyFont="1" applyFill="1" applyBorder="1" applyAlignment="1" applyProtection="1">
      <alignment horizontal="center" vertical="center" wrapText="1"/>
      <protection locked="0"/>
    </xf>
    <xf numFmtId="0" fontId="3" fillId="26" borderId="27" xfId="0" applyFont="1" applyFill="1" applyBorder="1" applyAlignment="1" applyProtection="1">
      <alignment horizontal="center" vertical="center" wrapText="1"/>
      <protection locked="0"/>
    </xf>
    <xf numFmtId="0" fontId="3" fillId="26" borderId="24" xfId="0" applyFont="1" applyFill="1" applyBorder="1" applyAlignment="1" applyProtection="1">
      <alignment horizontal="center"/>
      <protection locked="0"/>
    </xf>
    <xf numFmtId="0" fontId="3" fillId="26" borderId="26" xfId="0" applyFont="1" applyFill="1" applyBorder="1" applyAlignment="1" applyProtection="1">
      <alignment horizontal="center"/>
      <protection locked="0"/>
    </xf>
    <xf numFmtId="0" fontId="3" fillId="26" borderId="28" xfId="0" applyFont="1" applyFill="1" applyBorder="1" applyAlignment="1" applyProtection="1">
      <alignment horizontal="center"/>
      <protection locked="0"/>
    </xf>
    <xf numFmtId="0" fontId="3" fillId="26" borderId="16" xfId="0" applyFont="1" applyFill="1" applyBorder="1" applyAlignment="1" applyProtection="1">
      <alignment horizontal="center" vertical="center" wrapText="1"/>
      <protection locked="0"/>
    </xf>
    <xf numFmtId="0" fontId="3" fillId="26" borderId="11" xfId="0" applyFont="1" applyFill="1" applyBorder="1" applyAlignment="1" applyProtection="1">
      <alignment horizontal="center" vertical="center" wrapText="1"/>
      <protection locked="0"/>
    </xf>
    <xf numFmtId="0" fontId="3" fillId="26" borderId="15" xfId="0" applyFont="1" applyFill="1" applyBorder="1" applyAlignment="1" applyProtection="1">
      <alignment horizontal="center" vertical="center" wrapText="1"/>
      <protection locked="0"/>
    </xf>
    <xf numFmtId="0" fontId="3" fillId="26" borderId="13" xfId="0" applyFont="1" applyFill="1" applyBorder="1" applyAlignment="1" applyProtection="1">
      <alignment horizontal="center" vertical="center" wrapText="1"/>
      <protection locked="0"/>
    </xf>
    <xf numFmtId="0" fontId="3" fillId="26" borderId="11" xfId="0" applyFont="1" applyFill="1" applyBorder="1" applyAlignment="1" applyProtection="1">
      <alignment horizontal="center"/>
      <protection locked="0"/>
    </xf>
    <xf numFmtId="0" fontId="3" fillId="26" borderId="15" xfId="0" applyFont="1" applyFill="1" applyBorder="1" applyAlignment="1" applyProtection="1">
      <alignment horizontal="center"/>
      <protection locked="0"/>
    </xf>
    <xf numFmtId="0" fontId="3" fillId="26" borderId="17" xfId="0" applyFont="1" applyFill="1" applyBorder="1" applyAlignment="1" applyProtection="1">
      <alignment horizontal="center"/>
      <protection locked="0"/>
    </xf>
    <xf numFmtId="0" fontId="3" fillId="26" borderId="29" xfId="0" applyFont="1" applyFill="1" applyBorder="1" applyAlignment="1" applyProtection="1">
      <alignment horizontal="center" vertical="center" wrapText="1"/>
      <protection/>
    </xf>
    <xf numFmtId="0" fontId="3" fillId="26" borderId="30" xfId="0" applyFont="1" applyFill="1" applyBorder="1" applyAlignment="1" applyProtection="1">
      <alignment horizontal="center" vertical="center" wrapText="1"/>
      <protection/>
    </xf>
    <xf numFmtId="0" fontId="3" fillId="26" borderId="31" xfId="0" applyFont="1" applyFill="1" applyBorder="1" applyAlignment="1" applyProtection="1">
      <alignment horizontal="center" vertical="center" wrapText="1"/>
      <protection locked="0"/>
    </xf>
    <xf numFmtId="0" fontId="3" fillId="26" borderId="32" xfId="0" applyFont="1" applyFill="1" applyBorder="1" applyAlignment="1" applyProtection="1">
      <alignment horizontal="center" vertical="center" wrapText="1"/>
      <protection locked="0"/>
    </xf>
    <xf numFmtId="0" fontId="3" fillId="26" borderId="33" xfId="0" applyFont="1" applyFill="1" applyBorder="1" applyAlignment="1" applyProtection="1">
      <alignment horizontal="center" vertical="center" wrapText="1"/>
      <protection/>
    </xf>
    <xf numFmtId="0" fontId="3" fillId="26" borderId="27" xfId="0" applyFont="1" applyFill="1" applyBorder="1" applyAlignment="1" applyProtection="1">
      <alignment horizontal="center" vertical="center" wrapText="1"/>
      <protection/>
    </xf>
    <xf numFmtId="0" fontId="3" fillId="26" borderId="34" xfId="0" applyFont="1" applyFill="1" applyBorder="1" applyAlignment="1" applyProtection="1">
      <alignment horizontal="center" vertical="center" wrapText="1"/>
      <protection locked="0"/>
    </xf>
    <xf numFmtId="0" fontId="3" fillId="26" borderId="35" xfId="0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3" fillId="26" borderId="36" xfId="0" applyFont="1" applyFill="1" applyBorder="1" applyAlignment="1" applyProtection="1">
      <alignment horizontal="center" vertical="center" wrapText="1"/>
      <protection locked="0"/>
    </xf>
    <xf numFmtId="0" fontId="3" fillId="26" borderId="37" xfId="0" applyFont="1" applyFill="1" applyBorder="1" applyAlignment="1" applyProtection="1">
      <alignment horizontal="center" vertical="center" wrapText="1"/>
      <protection locked="0"/>
    </xf>
    <xf numFmtId="0" fontId="3" fillId="26" borderId="17" xfId="0" applyFont="1" applyFill="1" applyBorder="1" applyAlignment="1" applyProtection="1">
      <alignment horizontal="center" vertical="center" wrapText="1"/>
      <protection locked="0"/>
    </xf>
    <xf numFmtId="0" fontId="3" fillId="26" borderId="28" xfId="0" applyFont="1" applyFill="1" applyBorder="1" applyAlignment="1" applyProtection="1">
      <alignment horizontal="center" vertical="center" wrapText="1"/>
      <protection locked="0"/>
    </xf>
    <xf numFmtId="0" fontId="3" fillId="26" borderId="38" xfId="0" applyFont="1" applyFill="1" applyBorder="1" applyAlignment="1" applyProtection="1">
      <alignment horizontal="center" vertical="center" wrapText="1"/>
      <protection/>
    </xf>
    <xf numFmtId="0" fontId="1" fillId="26" borderId="24" xfId="0" applyFont="1" applyFill="1" applyBorder="1" applyAlignment="1" applyProtection="1">
      <alignment/>
      <protection locked="0"/>
    </xf>
    <xf numFmtId="0" fontId="1" fillId="26" borderId="25" xfId="0" applyFont="1" applyFill="1" applyBorder="1" applyAlignment="1" applyProtection="1">
      <alignment/>
      <protection locked="0"/>
    </xf>
    <xf numFmtId="0" fontId="3" fillId="26" borderId="39" xfId="0" applyFont="1" applyFill="1" applyBorder="1" applyAlignment="1" applyProtection="1">
      <alignment horizontal="center" vertical="center" wrapText="1"/>
      <protection/>
    </xf>
    <xf numFmtId="0" fontId="1" fillId="26" borderId="11" xfId="0" applyFont="1" applyFill="1" applyBorder="1" applyAlignment="1" applyProtection="1">
      <alignment vertical="center" wrapText="1"/>
      <protection locked="0"/>
    </xf>
    <xf numFmtId="0" fontId="1" fillId="26" borderId="16" xfId="0" applyFont="1" applyFill="1" applyBorder="1" applyAlignment="1" applyProtection="1">
      <alignment horizontal="center" vertical="center" wrapText="1"/>
      <protection locked="0"/>
    </xf>
    <xf numFmtId="0" fontId="3" fillId="26" borderId="40" xfId="0" applyFont="1" applyFill="1" applyBorder="1" applyAlignment="1" applyProtection="1">
      <alignment horizontal="center" vertical="center" wrapText="1"/>
      <protection/>
    </xf>
    <xf numFmtId="0" fontId="3" fillId="26" borderId="34" xfId="0" applyFont="1" applyFill="1" applyBorder="1" applyAlignment="1" applyProtection="1">
      <alignment horizontal="center"/>
      <protection locked="0"/>
    </xf>
    <xf numFmtId="0" fontId="3" fillId="26" borderId="35" xfId="0" applyFont="1" applyFill="1" applyBorder="1" applyAlignment="1" applyProtection="1">
      <alignment horizontal="center"/>
      <protection locked="0"/>
    </xf>
    <xf numFmtId="0" fontId="3" fillId="26" borderId="36" xfId="0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center" vertical="center" wrapText="1"/>
      <protection/>
    </xf>
    <xf numFmtId="0" fontId="2" fillId="26" borderId="35" xfId="0" applyFont="1" applyFill="1" applyBorder="1" applyAlignment="1" applyProtection="1">
      <alignment horizontal="center" vertical="center" wrapText="1"/>
      <protection/>
    </xf>
    <xf numFmtId="0" fontId="2" fillId="26" borderId="32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2" fillId="26" borderId="27" xfId="0" applyFont="1" applyFill="1" applyBorder="1" applyAlignment="1" applyProtection="1">
      <alignment horizontal="center" vertical="center" wrapText="1"/>
      <protection/>
    </xf>
    <xf numFmtId="0" fontId="2" fillId="26" borderId="34" xfId="0" applyFont="1" applyFill="1" applyBorder="1" applyAlignment="1" applyProtection="1">
      <alignment horizontal="center" vertical="center" wrapText="1"/>
      <protection/>
    </xf>
    <xf numFmtId="0" fontId="2" fillId="26" borderId="36" xfId="0" applyFont="1" applyFill="1" applyBorder="1" applyAlignment="1" applyProtection="1">
      <alignment horizontal="center" vertical="center" wrapText="1"/>
      <protection/>
    </xf>
    <xf numFmtId="0" fontId="2" fillId="26" borderId="37" xfId="0" applyFont="1" applyFill="1" applyBorder="1" applyAlignment="1" applyProtection="1">
      <alignment horizontal="center" vertical="center" wrapText="1"/>
      <protection/>
    </xf>
    <xf numFmtId="0" fontId="2" fillId="26" borderId="15" xfId="0" applyFont="1" applyFill="1" applyBorder="1" applyAlignment="1" applyProtection="1">
      <alignment horizontal="center" vertical="center" wrapText="1"/>
      <protection/>
    </xf>
    <xf numFmtId="0" fontId="2" fillId="26" borderId="16" xfId="0" applyFont="1" applyFill="1" applyBorder="1" applyAlignment="1" applyProtection="1">
      <alignment horizontal="center" vertical="center" wrapText="1"/>
      <protection/>
    </xf>
    <xf numFmtId="0" fontId="2" fillId="26" borderId="13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41" xfId="0" applyFont="1" applyFill="1" applyBorder="1" applyAlignment="1" applyProtection="1">
      <alignment horizontal="center" vertical="center" wrapText="1"/>
      <protection/>
    </xf>
    <xf numFmtId="0" fontId="2" fillId="26" borderId="20" xfId="0" applyFont="1" applyFill="1" applyBorder="1" applyAlignment="1" applyProtection="1">
      <alignment horizontal="center" vertical="center" wrapText="1"/>
      <protection/>
    </xf>
    <xf numFmtId="0" fontId="2" fillId="26" borderId="21" xfId="0" applyFont="1" applyFill="1" applyBorder="1" applyAlignment="1" applyProtection="1">
      <alignment horizontal="center" vertical="center" wrapText="1"/>
      <protection/>
    </xf>
    <xf numFmtId="0" fontId="2" fillId="26" borderId="18" xfId="0" applyFont="1" applyFill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 applyProtection="1">
      <alignment horizontal="center" vertical="center" wrapText="1"/>
      <protection/>
    </xf>
    <xf numFmtId="0" fontId="2" fillId="26" borderId="2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35" xfId="0" applyFont="1" applyFill="1" applyBorder="1" applyAlignment="1" applyProtection="1">
      <alignment horizontal="center" vertical="center" wrapText="1"/>
      <protection/>
    </xf>
    <xf numFmtId="0" fontId="3" fillId="4" borderId="36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1" borderId="37" xfId="0" applyFont="1" applyFill="1" applyBorder="1" applyAlignment="1" applyProtection="1">
      <alignment vertical="center" wrapText="1"/>
      <protection/>
    </xf>
    <xf numFmtId="0" fontId="7" fillId="21" borderId="15" xfId="0" applyFont="1" applyFill="1" applyBorder="1" applyAlignment="1" applyProtection="1">
      <alignment vertical="center" wrapText="1"/>
      <protection/>
    </xf>
    <xf numFmtId="0" fontId="7" fillId="21" borderId="17" xfId="0" applyFont="1" applyFill="1" applyBorder="1" applyAlignment="1" applyProtection="1">
      <alignment vertical="center" wrapText="1"/>
      <protection/>
    </xf>
    <xf numFmtId="0" fontId="7" fillId="21" borderId="16" xfId="0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/>
    </xf>
    <xf numFmtId="0" fontId="0" fillId="21" borderId="15" xfId="0" applyFill="1" applyBorder="1" applyAlignment="1">
      <alignment/>
    </xf>
    <xf numFmtId="0" fontId="0" fillId="21" borderId="17" xfId="0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7" fillId="21" borderId="41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1" fillId="21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3" fillId="26" borderId="5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21" borderId="4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 vertical="center"/>
    </xf>
    <xf numFmtId="16" fontId="7" fillId="0" borderId="4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21" borderId="13" xfId="0" applyFill="1" applyBorder="1" applyAlignment="1">
      <alignment/>
    </xf>
    <xf numFmtId="0" fontId="7" fillId="21" borderId="14" xfId="0" applyFont="1" applyFill="1" applyBorder="1" applyAlignment="1">
      <alignment horizontal="left" vertical="center" wrapText="1"/>
    </xf>
    <xf numFmtId="0" fontId="1" fillId="21" borderId="37" xfId="0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1" fillId="21" borderId="58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>
      <alignment/>
    </xf>
    <xf numFmtId="0" fontId="0" fillId="0" borderId="59" xfId="0" applyBorder="1" applyAlignment="1">
      <alignment/>
    </xf>
    <xf numFmtId="0" fontId="1" fillId="21" borderId="41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25" borderId="0" xfId="0" applyFont="1" applyFill="1" applyBorder="1" applyAlignment="1">
      <alignment horizontal="left" vertical="center"/>
    </xf>
    <xf numFmtId="0" fontId="0" fillId="21" borderId="0" xfId="0" applyFill="1" applyBorder="1" applyAlignment="1">
      <alignment vertical="center"/>
    </xf>
    <xf numFmtId="0" fontId="19" fillId="25" borderId="0" xfId="0" applyFont="1" applyFill="1" applyBorder="1" applyAlignment="1">
      <alignment horizontal="left" vertical="center"/>
    </xf>
    <xf numFmtId="0" fontId="0" fillId="21" borderId="0" xfId="0" applyFill="1" applyAlignment="1">
      <alignment vertical="center"/>
    </xf>
    <xf numFmtId="172" fontId="21" fillId="25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20" fillId="25" borderId="6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61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0" fillId="25" borderId="62" xfId="0" applyFont="1" applyFill="1" applyBorder="1" applyAlignment="1">
      <alignment/>
    </xf>
    <xf numFmtId="0" fontId="20" fillId="25" borderId="63" xfId="0" applyFont="1" applyFill="1" applyBorder="1" applyAlignment="1">
      <alignment/>
    </xf>
    <xf numFmtId="0" fontId="25" fillId="25" borderId="63" xfId="0" applyFont="1" applyFill="1" applyBorder="1" applyAlignment="1">
      <alignment/>
    </xf>
    <xf numFmtId="0" fontId="20" fillId="25" borderId="64" xfId="0" applyFont="1" applyFill="1" applyBorder="1" applyAlignment="1">
      <alignment/>
    </xf>
    <xf numFmtId="0" fontId="3" fillId="15" borderId="21" xfId="0" applyFont="1" applyFill="1" applyBorder="1" applyAlignment="1" applyProtection="1">
      <alignment horizontal="center" vertical="center" wrapText="1"/>
      <protection locked="0"/>
    </xf>
    <xf numFmtId="0" fontId="3" fillId="15" borderId="19" xfId="0" applyFont="1" applyFill="1" applyBorder="1" applyAlignment="1" applyProtection="1">
      <alignment horizontal="center" vertical="center" wrapText="1"/>
      <protection locked="0"/>
    </xf>
    <xf numFmtId="0" fontId="3" fillId="15" borderId="20" xfId="0" applyFont="1" applyFill="1" applyBorder="1" applyAlignment="1" applyProtection="1">
      <alignment horizontal="center" vertical="center" wrapText="1"/>
      <protection locked="0"/>
    </xf>
    <xf numFmtId="0" fontId="3" fillId="15" borderId="46" xfId="0" applyFont="1" applyFill="1" applyBorder="1" applyAlignment="1" applyProtection="1">
      <alignment horizontal="center" vertical="center" wrapText="1"/>
      <protection locked="0"/>
    </xf>
    <xf numFmtId="0" fontId="3" fillId="15" borderId="65" xfId="0" applyFont="1" applyFill="1" applyBorder="1" applyAlignment="1" applyProtection="1">
      <alignment horizontal="center" vertical="center" wrapText="1"/>
      <protection locked="0"/>
    </xf>
    <xf numFmtId="0" fontId="3" fillId="15" borderId="18" xfId="0" applyFont="1" applyFill="1" applyBorder="1" applyAlignment="1" applyProtection="1">
      <alignment horizontal="center" vertical="center" wrapText="1"/>
      <protection locked="0"/>
    </xf>
    <xf numFmtId="0" fontId="3" fillId="15" borderId="45" xfId="0" applyFont="1" applyFill="1" applyBorder="1" applyAlignment="1" applyProtection="1">
      <alignment horizontal="center"/>
      <protection locked="0"/>
    </xf>
    <xf numFmtId="0" fontId="3" fillId="15" borderId="46" xfId="0" applyFont="1" applyFill="1" applyBorder="1" applyAlignment="1" applyProtection="1">
      <alignment horizontal="center"/>
      <protection locked="0"/>
    </xf>
    <xf numFmtId="0" fontId="3" fillId="15" borderId="56" xfId="0" applyFont="1" applyFill="1" applyBorder="1" applyAlignment="1" applyProtection="1">
      <alignment horizontal="center"/>
      <protection locked="0"/>
    </xf>
    <xf numFmtId="0" fontId="3" fillId="15" borderId="23" xfId="0" applyFont="1" applyFill="1" applyBorder="1" applyAlignment="1" applyProtection="1">
      <alignment horizontal="center" vertical="center" wrapText="1"/>
      <protection locked="0"/>
    </xf>
    <xf numFmtId="0" fontId="3" fillId="15" borderId="45" xfId="0" applyFont="1" applyFill="1" applyBorder="1" applyAlignment="1" applyProtection="1">
      <alignment horizontal="center" vertical="center" wrapText="1"/>
      <protection locked="0"/>
    </xf>
    <xf numFmtId="0" fontId="3" fillId="15" borderId="30" xfId="0" applyFont="1" applyFill="1" applyBorder="1" applyAlignment="1" applyProtection="1">
      <alignment horizontal="center" vertical="center" wrapText="1"/>
      <protection locked="0"/>
    </xf>
    <xf numFmtId="0" fontId="3" fillId="15" borderId="56" xfId="0" applyFont="1" applyFill="1" applyBorder="1" applyAlignment="1" applyProtection="1">
      <alignment horizontal="center" vertical="center" wrapText="1"/>
      <protection locked="0"/>
    </xf>
    <xf numFmtId="0" fontId="3" fillId="6" borderId="35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3" fillId="15" borderId="41" xfId="0" applyFont="1" applyFill="1" applyBorder="1" applyAlignment="1" applyProtection="1">
      <alignment horizontal="center" vertical="center" wrapText="1"/>
      <protection locked="0"/>
    </xf>
    <xf numFmtId="0" fontId="3" fillId="15" borderId="19" xfId="0" applyFont="1" applyFill="1" applyBorder="1" applyAlignment="1" applyProtection="1">
      <alignment horizontal="center"/>
      <protection locked="0"/>
    </xf>
    <xf numFmtId="0" fontId="3" fillId="15" borderId="20" xfId="0" applyFont="1" applyFill="1" applyBorder="1" applyAlignment="1" applyProtection="1">
      <alignment horizontal="center"/>
      <protection locked="0"/>
    </xf>
    <xf numFmtId="0" fontId="3" fillId="15" borderId="23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3" fillId="25" borderId="50" xfId="0" applyFont="1" applyFill="1" applyBorder="1" applyAlignment="1" applyProtection="1">
      <alignment horizontal="center" vertical="center" wrapText="1"/>
      <protection/>
    </xf>
    <xf numFmtId="0" fontId="3" fillId="25" borderId="38" xfId="0" applyFont="1" applyFill="1" applyBorder="1" applyAlignment="1" applyProtection="1">
      <alignment horizontal="center" vertical="center" wrapText="1"/>
      <protection/>
    </xf>
    <xf numFmtId="0" fontId="3" fillId="25" borderId="51" xfId="0" applyFont="1" applyFill="1" applyBorder="1" applyAlignment="1" applyProtection="1">
      <alignment horizontal="center" vertical="center" wrapText="1"/>
      <protection/>
    </xf>
    <xf numFmtId="0" fontId="3" fillId="25" borderId="66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65" xfId="0" applyFont="1" applyFill="1" applyBorder="1" applyAlignment="1" applyProtection="1">
      <alignment horizontal="center" vertical="center" wrapText="1"/>
      <protection/>
    </xf>
    <xf numFmtId="2" fontId="3" fillId="26" borderId="10" xfId="0" applyNumberFormat="1" applyFont="1" applyFill="1" applyBorder="1" applyAlignment="1" applyProtection="1">
      <alignment horizontal="center" vertical="center" wrapText="1"/>
      <protection/>
    </xf>
    <xf numFmtId="2" fontId="3" fillId="26" borderId="13" xfId="0" applyNumberFormat="1" applyFont="1" applyFill="1" applyBorder="1" applyAlignment="1" applyProtection="1">
      <alignment horizontal="center" vertical="center" wrapText="1"/>
      <protection/>
    </xf>
    <xf numFmtId="2" fontId="3" fillId="26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25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2" fontId="3" fillId="0" borderId="65" xfId="0" applyNumberFormat="1" applyFont="1" applyFill="1" applyBorder="1" applyAlignment="1" applyProtection="1">
      <alignment horizontal="center" vertical="center" wrapText="1"/>
      <protection/>
    </xf>
    <xf numFmtId="2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2" fontId="3" fillId="0" borderId="68" xfId="0" applyNumberFormat="1" applyFont="1" applyFill="1" applyBorder="1" applyAlignment="1" applyProtection="1">
      <alignment horizontal="center" vertical="center" wrapText="1"/>
      <protection/>
    </xf>
    <xf numFmtId="2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" fillId="21" borderId="13" xfId="0" applyFont="1" applyFill="1" applyBorder="1" applyAlignment="1" applyProtection="1">
      <alignment horizontal="left" vertical="center" wrapText="1"/>
      <protection locked="0"/>
    </xf>
    <xf numFmtId="0" fontId="1" fillId="21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3" xfId="0" applyFont="1" applyBorder="1" applyAlignment="1" applyProtection="1">
      <alignment/>
      <protection locked="0"/>
    </xf>
    <xf numFmtId="0" fontId="37" fillId="0" borderId="15" xfId="0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0" fontId="37" fillId="21" borderId="15" xfId="0" applyFont="1" applyFill="1" applyBorder="1" applyAlignment="1" applyProtection="1">
      <alignment/>
      <protection/>
    </xf>
    <xf numFmtId="0" fontId="37" fillId="21" borderId="16" xfId="0" applyFont="1" applyFill="1" applyBorder="1" applyAlignment="1" applyProtection="1">
      <alignment/>
      <protection/>
    </xf>
    <xf numFmtId="0" fontId="37" fillId="21" borderId="17" xfId="0" applyFont="1" applyFill="1" applyBorder="1" applyAlignment="1" applyProtection="1">
      <alignment/>
      <protection/>
    </xf>
    <xf numFmtId="0" fontId="37" fillId="0" borderId="22" xfId="0" applyFont="1" applyBorder="1" applyAlignment="1" applyProtection="1">
      <alignment/>
      <protection locked="0"/>
    </xf>
    <xf numFmtId="0" fontId="37" fillId="0" borderId="18" xfId="0" applyFont="1" applyBorder="1" applyAlignment="1" applyProtection="1">
      <alignment/>
      <protection locked="0"/>
    </xf>
    <xf numFmtId="0" fontId="37" fillId="0" borderId="20" xfId="0" applyFont="1" applyBorder="1" applyAlignment="1" applyProtection="1">
      <alignment/>
      <protection locked="0"/>
    </xf>
    <xf numFmtId="0" fontId="37" fillId="0" borderId="23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0" fontId="37" fillId="21" borderId="20" xfId="0" applyFont="1" applyFill="1" applyBorder="1" applyAlignment="1" applyProtection="1">
      <alignment/>
      <protection/>
    </xf>
    <xf numFmtId="0" fontId="37" fillId="21" borderId="21" xfId="0" applyFont="1" applyFill="1" applyBorder="1" applyAlignment="1" applyProtection="1">
      <alignment/>
      <protection/>
    </xf>
    <xf numFmtId="0" fontId="37" fillId="21" borderId="23" xfId="0" applyFont="1" applyFill="1" applyBorder="1" applyAlignment="1" applyProtection="1">
      <alignment/>
      <protection/>
    </xf>
    <xf numFmtId="0" fontId="7" fillId="0" borderId="0" xfId="0" applyFont="1" applyAlignment="1">
      <alignment vertical="top" wrapText="1"/>
    </xf>
    <xf numFmtId="0" fontId="56" fillId="0" borderId="0" xfId="0" applyFont="1" applyAlignment="1" applyProtection="1">
      <alignment/>
      <protection locked="0"/>
    </xf>
    <xf numFmtId="0" fontId="7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70" xfId="0" applyFont="1" applyBorder="1" applyAlignment="1">
      <alignment/>
    </xf>
    <xf numFmtId="0" fontId="57" fillId="0" borderId="0" xfId="0" applyFont="1" applyFill="1" applyAlignment="1" applyProtection="1">
      <alignment horizontal="right"/>
      <protection/>
    </xf>
    <xf numFmtId="0" fontId="37" fillId="0" borderId="0" xfId="0" applyFont="1" applyAlignment="1">
      <alignment/>
    </xf>
    <xf numFmtId="0" fontId="1" fillId="25" borderId="7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25" borderId="38" xfId="0" applyFont="1" applyFill="1" applyBorder="1" applyAlignment="1" applyProtection="1">
      <alignment horizontal="center" vertical="center" wrapText="1"/>
      <protection/>
    </xf>
    <xf numFmtId="0" fontId="17" fillId="25" borderId="0" xfId="38" applyFont="1" applyFill="1" applyBorder="1" applyAlignment="1" applyProtection="1">
      <alignment horizontal="left" vertical="center"/>
      <protection/>
    </xf>
    <xf numFmtId="0" fontId="16" fillId="25" borderId="0" xfId="38" applyFill="1" applyBorder="1" applyAlignment="1" applyProtection="1">
      <alignment horizontal="left" vertical="center"/>
      <protection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2" fillId="25" borderId="73" xfId="0" applyFont="1" applyFill="1" applyBorder="1" applyAlignment="1">
      <alignment horizontal="center"/>
    </xf>
    <xf numFmtId="0" fontId="22" fillId="25" borderId="74" xfId="0" applyFont="1" applyFill="1" applyBorder="1" applyAlignment="1">
      <alignment horizontal="center"/>
    </xf>
    <xf numFmtId="0" fontId="22" fillId="25" borderId="75" xfId="0" applyFont="1" applyFill="1" applyBorder="1" applyAlignment="1">
      <alignment horizontal="center"/>
    </xf>
    <xf numFmtId="0" fontId="1" fillId="25" borderId="39" xfId="0" applyFont="1" applyFill="1" applyBorder="1" applyAlignment="1" applyProtection="1">
      <alignment horizontal="center" vertical="center" wrapText="1"/>
      <protection/>
    </xf>
    <xf numFmtId="0" fontId="1" fillId="25" borderId="76" xfId="0" applyFont="1" applyFill="1" applyBorder="1" applyAlignment="1" applyProtection="1">
      <alignment horizontal="center" vertical="center" wrapText="1"/>
      <protection/>
    </xf>
    <xf numFmtId="0" fontId="1" fillId="25" borderId="44" xfId="0" applyFont="1" applyFill="1" applyBorder="1" applyAlignment="1" applyProtection="1">
      <alignment horizontal="center" vertical="center" wrapText="1"/>
      <protection/>
    </xf>
    <xf numFmtId="0" fontId="1" fillId="25" borderId="77" xfId="0" applyFont="1" applyFill="1" applyBorder="1" applyAlignment="1" applyProtection="1">
      <alignment horizontal="center" vertical="center" wrapText="1"/>
      <protection/>
    </xf>
    <xf numFmtId="0" fontId="1" fillId="25" borderId="40" xfId="0" applyFont="1" applyFill="1" applyBorder="1" applyAlignment="1" applyProtection="1">
      <alignment horizontal="center" vertical="center" textRotation="90" wrapText="1"/>
      <protection/>
    </xf>
    <xf numFmtId="0" fontId="1" fillId="25" borderId="57" xfId="0" applyFont="1" applyFill="1" applyBorder="1" applyAlignment="1" applyProtection="1">
      <alignment horizontal="center" vertical="center" textRotation="90" wrapText="1"/>
      <protection/>
    </xf>
    <xf numFmtId="0" fontId="1" fillId="25" borderId="78" xfId="0" applyFont="1" applyFill="1" applyBorder="1" applyAlignment="1" applyProtection="1">
      <alignment horizontal="center" vertical="center" textRotation="90" wrapText="1"/>
      <protection/>
    </xf>
    <xf numFmtId="0" fontId="1" fillId="0" borderId="57" xfId="0" applyFont="1" applyBorder="1" applyAlignment="1" applyProtection="1">
      <alignment horizontal="center" vertical="center" textRotation="90" wrapText="1"/>
      <protection/>
    </xf>
    <xf numFmtId="0" fontId="1" fillId="25" borderId="38" xfId="0" applyFont="1" applyFill="1" applyBorder="1" applyAlignment="1" applyProtection="1">
      <alignment horizontal="center" vertical="center" textRotation="90" wrapText="1"/>
      <protection/>
    </xf>
    <xf numFmtId="0" fontId="1" fillId="0" borderId="39" xfId="0" applyFont="1" applyBorder="1" applyAlignment="1" applyProtection="1">
      <alignment horizontal="center" vertical="center" textRotation="90" wrapText="1"/>
      <protection/>
    </xf>
    <xf numFmtId="0" fontId="1" fillId="0" borderId="38" xfId="0" applyFont="1" applyFill="1" applyBorder="1" applyAlignment="1" applyProtection="1">
      <alignment horizontal="center" vertical="center" textRotation="90" wrapText="1"/>
      <protection/>
    </xf>
    <xf numFmtId="0" fontId="1" fillId="0" borderId="39" xfId="0" applyFont="1" applyFill="1" applyBorder="1" applyAlignment="1" applyProtection="1">
      <alignment horizontal="center" vertical="center" textRotation="90" wrapText="1"/>
      <protection/>
    </xf>
    <xf numFmtId="0" fontId="1" fillId="25" borderId="10" xfId="0" applyFont="1" applyFill="1" applyBorder="1" applyAlignment="1" applyProtection="1">
      <alignment horizontal="center" vertical="center" textRotation="90" wrapText="1"/>
      <protection/>
    </xf>
    <xf numFmtId="0" fontId="1" fillId="25" borderId="13" xfId="0" applyFont="1" applyFill="1" applyBorder="1" applyAlignment="1" applyProtection="1">
      <alignment horizontal="center" vertical="center" textRotation="90" wrapText="1"/>
      <protection/>
    </xf>
    <xf numFmtId="0" fontId="1" fillId="25" borderId="30" xfId="0" applyFont="1" applyFill="1" applyBorder="1" applyAlignment="1" applyProtection="1">
      <alignment horizontal="center" vertical="center" textRotation="90" wrapText="1"/>
      <protection/>
    </xf>
    <xf numFmtId="0" fontId="1" fillId="25" borderId="33" xfId="0" applyFont="1" applyFill="1" applyBorder="1" applyAlignment="1" applyProtection="1">
      <alignment horizontal="center" vertical="center" wrapText="1"/>
      <protection/>
    </xf>
    <xf numFmtId="0" fontId="1" fillId="25" borderId="79" xfId="0" applyFont="1" applyFill="1" applyBorder="1" applyAlignment="1" applyProtection="1">
      <alignment horizontal="center" vertical="center" wrapText="1"/>
      <protection/>
    </xf>
    <xf numFmtId="0" fontId="1" fillId="25" borderId="80" xfId="0" applyFont="1" applyFill="1" applyBorder="1" applyAlignment="1" applyProtection="1">
      <alignment horizontal="center" vertical="center" wrapText="1"/>
      <protection/>
    </xf>
    <xf numFmtId="0" fontId="1" fillId="25" borderId="70" xfId="0" applyFont="1" applyFill="1" applyBorder="1" applyAlignment="1" applyProtection="1">
      <alignment horizontal="center" vertical="center" wrapText="1"/>
      <protection/>
    </xf>
    <xf numFmtId="0" fontId="7" fillId="25" borderId="47" xfId="0" applyFont="1" applyFill="1" applyBorder="1" applyAlignment="1" applyProtection="1">
      <alignment horizontal="center" vertical="center" wrapText="1"/>
      <protection/>
    </xf>
    <xf numFmtId="0" fontId="7" fillId="25" borderId="55" xfId="0" applyFont="1" applyFill="1" applyBorder="1" applyAlignment="1" applyProtection="1">
      <alignment horizontal="center" vertical="center" wrapText="1"/>
      <protection/>
    </xf>
    <xf numFmtId="0" fontId="7" fillId="25" borderId="81" xfId="0" applyFont="1" applyFill="1" applyBorder="1" applyAlignment="1" applyProtection="1">
      <alignment horizontal="center" vertical="center" wrapText="1"/>
      <protection/>
    </xf>
    <xf numFmtId="0" fontId="8" fillId="25" borderId="16" xfId="0" applyFont="1" applyFill="1" applyBorder="1" applyAlignment="1" applyProtection="1">
      <alignment horizontal="center" vertical="center" wrapText="1"/>
      <protection/>
    </xf>
    <xf numFmtId="0" fontId="8" fillId="25" borderId="14" xfId="0" applyFont="1" applyFill="1" applyBorder="1" applyAlignment="1" applyProtection="1">
      <alignment horizontal="center" vertical="center" wrapText="1"/>
      <protection/>
    </xf>
    <xf numFmtId="0" fontId="8" fillId="25" borderId="82" xfId="0" applyFont="1" applyFill="1" applyBorder="1" applyAlignment="1" applyProtection="1">
      <alignment horizontal="center" vertical="center" wrapText="1"/>
      <protection/>
    </xf>
    <xf numFmtId="0" fontId="7" fillId="25" borderId="45" xfId="0" applyFont="1" applyFill="1" applyBorder="1" applyAlignment="1" applyProtection="1">
      <alignment horizontal="center" vertical="center" wrapText="1"/>
      <protection/>
    </xf>
    <xf numFmtId="0" fontId="7" fillId="25" borderId="52" xfId="0" applyFont="1" applyFill="1" applyBorder="1" applyAlignment="1" applyProtection="1">
      <alignment horizontal="center" vertical="center" wrapText="1"/>
      <protection/>
    </xf>
    <xf numFmtId="0" fontId="7" fillId="25" borderId="40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2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8" fillId="0" borderId="42" xfId="0" applyFont="1" applyFill="1" applyBorder="1" applyAlignment="1" applyProtection="1">
      <alignment horizontal="center" wrapText="1"/>
      <protection/>
    </xf>
    <xf numFmtId="0" fontId="8" fillId="0" borderId="71" xfId="0" applyFont="1" applyFill="1" applyBorder="1" applyAlignment="1" applyProtection="1">
      <alignment horizontal="center" wrapText="1"/>
      <protection/>
    </xf>
    <xf numFmtId="0" fontId="8" fillId="0" borderId="44" xfId="0" applyFont="1" applyFill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8" fillId="0" borderId="77" xfId="0" applyFont="1" applyFill="1" applyBorder="1" applyAlignment="1" applyProtection="1">
      <alignment horizontal="center" wrapText="1"/>
      <protection/>
    </xf>
    <xf numFmtId="0" fontId="8" fillId="0" borderId="83" xfId="0" applyFont="1" applyFill="1" applyBorder="1" applyAlignment="1" applyProtection="1">
      <alignment horizontal="center" textRotation="90" wrapText="1"/>
      <protection/>
    </xf>
    <xf numFmtId="0" fontId="8" fillId="0" borderId="55" xfId="0" applyFont="1" applyFill="1" applyBorder="1" applyAlignment="1" applyProtection="1">
      <alignment horizontal="center" textRotation="90" wrapText="1"/>
      <protection/>
    </xf>
    <xf numFmtId="0" fontId="8" fillId="0" borderId="71" xfId="0" applyFont="1" applyFill="1" applyBorder="1" applyAlignment="1" applyProtection="1">
      <alignment horizontal="center" textRotation="90" wrapText="1"/>
      <protection/>
    </xf>
    <xf numFmtId="0" fontId="8" fillId="0" borderId="76" xfId="0" applyFont="1" applyFill="1" applyBorder="1" applyAlignment="1" applyProtection="1">
      <alignment horizontal="center" textRotation="90" wrapText="1"/>
      <protection/>
    </xf>
    <xf numFmtId="0" fontId="1" fillId="0" borderId="52" xfId="0" applyFont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3" fillId="0" borderId="53" xfId="0" applyFont="1" applyBorder="1" applyAlignment="1" applyProtection="1">
      <alignment horizontal="center" textRotation="90" wrapText="1"/>
      <protection/>
    </xf>
    <xf numFmtId="0" fontId="1" fillId="2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26" fillId="27" borderId="0" xfId="38" applyFont="1" applyFill="1" applyAlignment="1" applyProtection="1">
      <alignment horizontal="center" vertical="center" wrapText="1"/>
      <protection locked="0"/>
    </xf>
    <xf numFmtId="0" fontId="3" fillId="25" borderId="45" xfId="0" applyFont="1" applyFill="1" applyBorder="1" applyAlignment="1" applyProtection="1">
      <alignment horizontal="center" vertical="center" textRotation="90" wrapText="1"/>
      <protection/>
    </xf>
    <xf numFmtId="0" fontId="3" fillId="2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3" fillId="25" borderId="65" xfId="0" applyFont="1" applyFill="1" applyBorder="1" applyAlignment="1" applyProtection="1">
      <alignment horizontal="center" vertical="center" textRotation="90" wrapText="1"/>
      <protection/>
    </xf>
    <xf numFmtId="0" fontId="3" fillId="25" borderId="84" xfId="0" applyFont="1" applyFill="1" applyBorder="1" applyAlignment="1" applyProtection="1">
      <alignment horizontal="center" vertical="center" textRotation="90" wrapText="1"/>
      <protection/>
    </xf>
    <xf numFmtId="0" fontId="8" fillId="0" borderId="39" xfId="0" applyFont="1" applyFill="1" applyBorder="1" applyAlignment="1" applyProtection="1">
      <alignment horizontal="center" textRotation="90" wrapText="1"/>
      <protection/>
    </xf>
    <xf numFmtId="0" fontId="8" fillId="25" borderId="40" xfId="0" applyFont="1" applyFill="1" applyBorder="1" applyAlignment="1" applyProtection="1">
      <alignment horizontal="center" vertical="center" textRotation="90" wrapText="1"/>
      <protection/>
    </xf>
    <xf numFmtId="0" fontId="8" fillId="25" borderId="57" xfId="0" applyFont="1" applyFill="1" applyBorder="1" applyAlignment="1" applyProtection="1">
      <alignment horizontal="center" vertical="center" textRotation="90" wrapText="1"/>
      <protection/>
    </xf>
    <xf numFmtId="0" fontId="7" fillId="25" borderId="57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7" fillId="25" borderId="42" xfId="0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vertical="center" wrapText="1"/>
      <protection/>
    </xf>
    <xf numFmtId="0" fontId="9" fillId="25" borderId="33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22" xfId="0" applyFont="1" applyFill="1" applyBorder="1" applyAlignment="1" applyProtection="1">
      <alignment horizontal="center" vertical="center" wrapText="1"/>
      <protection/>
    </xf>
    <xf numFmtId="0" fontId="8" fillId="25" borderId="38" xfId="0" applyFont="1" applyFill="1" applyBorder="1" applyAlignment="1" applyProtection="1">
      <alignment horizontal="center" vertical="center" wrapText="1"/>
      <protection/>
    </xf>
    <xf numFmtId="0" fontId="8" fillId="25" borderId="39" xfId="0" applyFont="1" applyFill="1" applyBorder="1" applyAlignment="1" applyProtection="1">
      <alignment horizontal="center" vertical="center" wrapText="1"/>
      <protection/>
    </xf>
    <xf numFmtId="0" fontId="8" fillId="25" borderId="44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8" fillId="0" borderId="53" xfId="0" applyFont="1" applyFill="1" applyBorder="1" applyAlignment="1" applyProtection="1">
      <alignment horizontal="center" vertical="center" textRotation="90" wrapText="1"/>
      <protection/>
    </xf>
    <xf numFmtId="0" fontId="8" fillId="0" borderId="66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center" vertical="center" textRotation="90" wrapText="1"/>
      <protection/>
    </xf>
    <xf numFmtId="0" fontId="8" fillId="0" borderId="43" xfId="0" applyFont="1" applyFill="1" applyBorder="1" applyAlignment="1" applyProtection="1">
      <alignment horizontal="center" vertical="center" textRotation="90" wrapText="1"/>
      <protection/>
    </xf>
    <xf numFmtId="0" fontId="8" fillId="0" borderId="56" xfId="0" applyFont="1" applyFill="1" applyBorder="1" applyAlignment="1" applyProtection="1">
      <alignment horizontal="center" vertical="center" textRotation="90" wrapText="1"/>
      <protection/>
    </xf>
    <xf numFmtId="0" fontId="8" fillId="0" borderId="54" xfId="0" applyFont="1" applyFill="1" applyBorder="1" applyAlignment="1" applyProtection="1">
      <alignment horizontal="center" vertical="center" textRotation="90" wrapText="1"/>
      <protection/>
    </xf>
    <xf numFmtId="0" fontId="8" fillId="0" borderId="86" xfId="0" applyFont="1" applyFill="1" applyBorder="1" applyAlignment="1" applyProtection="1">
      <alignment horizontal="center" vertical="center" textRotation="90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25" borderId="33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3" fillId="25" borderId="38" xfId="0" applyFont="1" applyFill="1" applyBorder="1" applyAlignment="1" applyProtection="1">
      <alignment horizontal="center" vertical="center" wrapText="1"/>
      <protection/>
    </xf>
    <xf numFmtId="0" fontId="3" fillId="25" borderId="39" xfId="0" applyFont="1" applyFill="1" applyBorder="1" applyAlignment="1" applyProtection="1">
      <alignment horizontal="center" vertical="center" wrapText="1"/>
      <protection/>
    </xf>
    <xf numFmtId="0" fontId="3" fillId="25" borderId="4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8" fillId="25" borderId="87" xfId="0" applyFont="1" applyFill="1" applyBorder="1" applyAlignment="1" applyProtection="1">
      <alignment horizontal="center" vertical="center" wrapText="1"/>
      <protection/>
    </xf>
    <xf numFmtId="0" fontId="8" fillId="25" borderId="12" xfId="0" applyFont="1" applyFill="1" applyBorder="1" applyAlignment="1" applyProtection="1">
      <alignment horizontal="center" vertical="center" wrapText="1"/>
      <protection/>
    </xf>
    <xf numFmtId="0" fontId="8" fillId="25" borderId="22" xfId="0" applyFont="1" applyFill="1" applyBorder="1" applyAlignment="1" applyProtection="1">
      <alignment horizontal="center" vertical="center" wrapText="1"/>
      <protection/>
    </xf>
    <xf numFmtId="0" fontId="8" fillId="25" borderId="33" xfId="0" applyFont="1" applyFill="1" applyBorder="1" applyAlignment="1" applyProtection="1">
      <alignment horizontal="center" vertical="center" wrapText="1"/>
      <protection/>
    </xf>
    <xf numFmtId="0" fontId="7" fillId="25" borderId="78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2" fillId="25" borderId="4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79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/>
      <protection locked="0"/>
    </xf>
    <xf numFmtId="0" fontId="37" fillId="0" borderId="39" xfId="0" applyFont="1" applyBorder="1" applyAlignment="1" applyProtection="1">
      <alignment horizontal="center"/>
      <protection locked="0"/>
    </xf>
    <xf numFmtId="0" fontId="37" fillId="0" borderId="87" xfId="0" applyFont="1" applyBorder="1" applyAlignment="1" applyProtection="1">
      <alignment horizontal="center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38" fillId="0" borderId="57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57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7" fillId="0" borderId="87" xfId="0" applyFont="1" applyBorder="1" applyAlignment="1" applyProtection="1">
      <alignment horizontal="center" vertical="center" textRotation="90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21" borderId="31" xfId="0" applyFont="1" applyFill="1" applyBorder="1" applyAlignment="1" applyProtection="1">
      <alignment horizontal="center" vertical="center" textRotation="90" wrapText="1"/>
      <protection locked="0"/>
    </xf>
    <xf numFmtId="0" fontId="1" fillId="21" borderId="58" xfId="0" applyFont="1" applyFill="1" applyBorder="1" applyAlignment="1" applyProtection="1">
      <alignment horizontal="center" vertical="center" textRotation="90" wrapText="1"/>
      <protection locked="0"/>
    </xf>
    <xf numFmtId="0" fontId="1" fillId="21" borderId="37" xfId="0" applyFont="1" applyFill="1" applyBorder="1" applyAlignment="1" applyProtection="1">
      <alignment horizontal="center" vertical="center" textRotation="90" wrapText="1"/>
      <protection locked="0"/>
    </xf>
    <xf numFmtId="0" fontId="1" fillId="21" borderId="35" xfId="0" applyFont="1" applyFill="1" applyBorder="1" applyAlignment="1" applyProtection="1">
      <alignment horizontal="center" vertical="center" wrapText="1"/>
      <protection locked="0"/>
    </xf>
    <xf numFmtId="0" fontId="1" fillId="21" borderId="36" xfId="0" applyFont="1" applyFill="1" applyBorder="1" applyAlignment="1" applyProtection="1">
      <alignment horizontal="center" vertical="center" wrapText="1"/>
      <protection locked="0"/>
    </xf>
    <xf numFmtId="0" fontId="1" fillId="21" borderId="11" xfId="0" applyFont="1" applyFill="1" applyBorder="1" applyAlignment="1" applyProtection="1">
      <alignment horizontal="center" vertical="center" textRotation="90" wrapText="1"/>
      <protection locked="0"/>
    </xf>
    <xf numFmtId="0" fontId="1" fillId="21" borderId="32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1" fillId="0" borderId="8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/>
      <protection locked="0"/>
    </xf>
    <xf numFmtId="0" fontId="37" fillId="0" borderId="71" xfId="0" applyFont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6" fillId="27" borderId="0" xfId="38" applyFont="1" applyFill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31</xdr:row>
      <xdr:rowOff>152400</xdr:rowOff>
    </xdr:from>
    <xdr:to>
      <xdr:col>1</xdr:col>
      <xdr:colOff>1981200</xdr:colOff>
      <xdr:row>39</xdr:row>
      <xdr:rowOff>85725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829425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9.140625" style="178" customWidth="1"/>
    <col min="9" max="9" width="17.28125" style="178" customWidth="1"/>
    <col min="10" max="10" width="29.421875" style="178" customWidth="1"/>
    <col min="11" max="11" width="22.28125" style="178" customWidth="1"/>
    <col min="12" max="16384" width="9.140625" style="178" customWidth="1"/>
  </cols>
  <sheetData>
    <row r="2" spans="1:11" s="174" customFormat="1" ht="15">
      <c r="A2" s="279" t="s">
        <v>199</v>
      </c>
      <c r="B2" s="279"/>
      <c r="C2" s="279"/>
      <c r="D2" s="279"/>
      <c r="E2" s="279"/>
      <c r="F2" s="279"/>
      <c r="G2" s="279"/>
      <c r="H2" s="279"/>
      <c r="I2" s="279"/>
      <c r="J2" s="279"/>
      <c r="K2" s="173"/>
    </row>
    <row r="3" spans="1:11" s="176" customFormat="1" ht="15">
      <c r="A3" s="279" t="s">
        <v>218</v>
      </c>
      <c r="B3" s="279"/>
      <c r="C3" s="279"/>
      <c r="D3" s="279"/>
      <c r="E3" s="279"/>
      <c r="F3" s="279"/>
      <c r="G3" s="279"/>
      <c r="H3" s="279"/>
      <c r="I3" s="279"/>
      <c r="J3" s="279"/>
      <c r="K3" s="175"/>
    </row>
    <row r="4" spans="1:11" s="176" customFormat="1" ht="15">
      <c r="A4" s="279" t="s">
        <v>217</v>
      </c>
      <c r="B4" s="279"/>
      <c r="C4" s="279"/>
      <c r="D4" s="279"/>
      <c r="E4" s="279"/>
      <c r="F4" s="279"/>
      <c r="G4" s="279"/>
      <c r="H4" s="279"/>
      <c r="I4" s="279"/>
      <c r="J4" s="279"/>
      <c r="K4" s="175"/>
    </row>
    <row r="5" spans="1:11" s="176" customFormat="1" ht="15.75" thickBo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175"/>
    </row>
    <row r="6" spans="1:11" ht="16.5" thickBot="1">
      <c r="A6" s="284" t="s">
        <v>200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>
      <c r="A8" s="179"/>
      <c r="B8" s="177"/>
      <c r="C8" s="182" t="s">
        <v>201</v>
      </c>
      <c r="D8" s="182"/>
      <c r="E8" s="182"/>
      <c r="F8" s="182"/>
      <c r="G8" s="182"/>
      <c r="H8" s="182"/>
      <c r="I8" s="182"/>
      <c r="J8" s="182"/>
      <c r="K8" s="181"/>
    </row>
    <row r="9" spans="1:11" ht="15.75">
      <c r="A9" s="179"/>
      <c r="B9" s="177"/>
      <c r="C9" s="182" t="s">
        <v>202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>
      <c r="A11" s="283" t="s">
        <v>204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39" customHeight="1">
      <c r="A12" s="280" t="s">
        <v>205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9" customHeight="1">
      <c r="A13" s="280" t="s">
        <v>215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39" customHeight="1">
      <c r="A14" s="280" t="s">
        <v>206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39" customHeight="1">
      <c r="A15" s="280" t="s">
        <v>207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39" customHeight="1">
      <c r="A16" s="280" t="s">
        <v>208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39" customHeight="1">
      <c r="A17" s="280" t="s">
        <v>216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39" customHeight="1">
      <c r="A18" s="280" t="s">
        <v>209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39" customHeight="1">
      <c r="A19" s="280" t="s">
        <v>210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39" customHeight="1">
      <c r="A20" s="282" t="s">
        <v>220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ht="39" customHeight="1">
      <c r="A21" s="280" t="s">
        <v>211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39" customHeight="1">
      <c r="A22" s="280" t="s">
        <v>212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39" customHeight="1">
      <c r="A23" s="280" t="s">
        <v>213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50.25" customHeight="1">
      <c r="A24" s="281" t="s">
        <v>214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</sheetData>
  <sheetProtection/>
  <mergeCells count="19">
    <mergeCell ref="A6:K6"/>
    <mergeCell ref="A2:J2"/>
    <mergeCell ref="A3:J3"/>
    <mergeCell ref="A4:J4"/>
    <mergeCell ref="A5:J5"/>
    <mergeCell ref="A20:K2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1:K21"/>
    <mergeCell ref="A22:K22"/>
    <mergeCell ref="A23:K23"/>
    <mergeCell ref="A24:K24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14"/>
  <sheetViews>
    <sheetView tabSelected="1" view="pageBreakPreview" zoomScaleSheetLayoutView="100" zoomScalePageLayoutView="0" workbookViewId="0" topLeftCell="A55">
      <selection activeCell="S37" sqref="S37"/>
    </sheetView>
  </sheetViews>
  <sheetFormatPr defaultColWidth="9.140625" defaultRowHeight="15"/>
  <cols>
    <col min="1" max="1" width="17.7109375" style="212" customWidth="1"/>
    <col min="2" max="2" width="2.57421875" style="213" customWidth="1"/>
    <col min="3" max="3" width="5.00390625" style="212" customWidth="1"/>
    <col min="4" max="4" width="7.140625" style="212" customWidth="1"/>
    <col min="5" max="5" width="6.7109375" style="212" customWidth="1"/>
    <col min="6" max="6" width="8.421875" style="212" customWidth="1"/>
    <col min="7" max="7" width="8.28125" style="212" customWidth="1"/>
    <col min="8" max="8" width="8.421875" style="212" customWidth="1"/>
    <col min="9" max="9" width="5.421875" style="212" customWidth="1"/>
    <col min="10" max="10" width="9.140625" style="212" customWidth="1"/>
    <col min="11" max="11" width="4.57421875" style="212" customWidth="1"/>
    <col min="12" max="12" width="5.28125" style="212" customWidth="1"/>
    <col min="13" max="13" width="9.57421875" style="212" customWidth="1"/>
    <col min="14" max="14" width="7.00390625" style="212" customWidth="1"/>
    <col min="15" max="15" width="8.421875" style="212" customWidth="1"/>
    <col min="16" max="16" width="4.421875" style="212" customWidth="1"/>
    <col min="17" max="17" width="4.57421875" style="212" customWidth="1"/>
    <col min="18" max="18" width="4.421875" style="212" customWidth="1"/>
    <col min="19" max="19" width="8.8515625" style="212" customWidth="1"/>
    <col min="20" max="20" width="5.28125" style="212" customWidth="1"/>
    <col min="21" max="22" width="4.28125" style="212" customWidth="1"/>
    <col min="23" max="23" width="7.00390625" style="212" customWidth="1"/>
    <col min="24" max="24" width="4.57421875" style="212" customWidth="1"/>
    <col min="25" max="26" width="4.8515625" style="212" customWidth="1"/>
    <col min="27" max="16384" width="9.140625" style="212" customWidth="1"/>
  </cols>
  <sheetData>
    <row r="1" spans="22:26" ht="15">
      <c r="V1" s="319" t="s">
        <v>0</v>
      </c>
      <c r="W1" s="320"/>
      <c r="X1" s="320"/>
      <c r="Y1" s="320"/>
      <c r="Z1" s="320"/>
    </row>
    <row r="2" spans="1:25" s="115" customFormat="1" ht="18.75" customHeight="1">
      <c r="A2" s="275" t="s">
        <v>231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1" t="s">
        <v>232</v>
      </c>
      <c r="M2" s="210" t="s">
        <v>1</v>
      </c>
      <c r="O2" s="2">
        <v>12</v>
      </c>
      <c r="P2" s="275" t="s">
        <v>242</v>
      </c>
      <c r="Q2" s="275"/>
      <c r="R2" s="275"/>
      <c r="S2" s="275"/>
      <c r="T2" s="275"/>
      <c r="U2" s="237"/>
      <c r="V2" s="238"/>
      <c r="W2" s="238"/>
      <c r="X2" s="336" t="s">
        <v>203</v>
      </c>
      <c r="Y2" s="336"/>
    </row>
    <row r="3" spans="1:23" ht="12.75" customHeight="1" thickBot="1">
      <c r="A3" s="215"/>
      <c r="B3" s="216"/>
      <c r="C3" s="21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>
      <c r="A4" s="277" t="s">
        <v>2</v>
      </c>
      <c r="B4" s="274"/>
      <c r="C4" s="291" t="s">
        <v>3</v>
      </c>
      <c r="D4" s="291" t="s">
        <v>4</v>
      </c>
      <c r="E4" s="295" t="s">
        <v>5</v>
      </c>
      <c r="F4" s="297" t="s">
        <v>6</v>
      </c>
      <c r="G4" s="299" t="s">
        <v>7</v>
      </c>
      <c r="H4" s="352" t="s">
        <v>8</v>
      </c>
      <c r="I4" s="317"/>
      <c r="J4" s="317"/>
      <c r="K4" s="317"/>
      <c r="L4" s="317"/>
      <c r="M4" s="353"/>
      <c r="N4" s="353"/>
      <c r="O4" s="314" t="s">
        <v>9</v>
      </c>
      <c r="P4" s="316" t="s">
        <v>10</v>
      </c>
      <c r="Q4" s="317"/>
      <c r="R4" s="317"/>
      <c r="S4" s="314" t="s">
        <v>11</v>
      </c>
      <c r="T4" s="316" t="s">
        <v>12</v>
      </c>
      <c r="U4" s="346"/>
      <c r="V4" s="347"/>
      <c r="W4" s="343" t="s">
        <v>13</v>
      </c>
      <c r="X4" s="321" t="s">
        <v>14</v>
      </c>
      <c r="Y4" s="322"/>
      <c r="Z4" s="323"/>
    </row>
    <row r="5" spans="1:26" ht="12.75" customHeight="1" thickBot="1">
      <c r="A5" s="287"/>
      <c r="B5" s="288"/>
      <c r="C5" s="292"/>
      <c r="D5" s="294"/>
      <c r="E5" s="296"/>
      <c r="F5" s="298"/>
      <c r="G5" s="300"/>
      <c r="H5" s="302" t="s">
        <v>15</v>
      </c>
      <c r="I5" s="303"/>
      <c r="J5" s="303"/>
      <c r="K5" s="303"/>
      <c r="L5" s="304"/>
      <c r="M5" s="305" t="s">
        <v>16</v>
      </c>
      <c r="N5" s="305"/>
      <c r="O5" s="315"/>
      <c r="P5" s="318"/>
      <c r="Q5" s="318"/>
      <c r="R5" s="318"/>
      <c r="S5" s="345"/>
      <c r="T5" s="348"/>
      <c r="U5" s="348"/>
      <c r="V5" s="349"/>
      <c r="W5" s="344"/>
      <c r="X5" s="324"/>
      <c r="Y5" s="325"/>
      <c r="Z5" s="326"/>
    </row>
    <row r="6" spans="1:26" ht="24" customHeight="1" thickBot="1">
      <c r="A6" s="287"/>
      <c r="B6" s="288"/>
      <c r="C6" s="292"/>
      <c r="D6" s="294"/>
      <c r="E6" s="296"/>
      <c r="F6" s="298"/>
      <c r="G6" s="300"/>
      <c r="H6" s="306" t="s">
        <v>17</v>
      </c>
      <c r="I6" s="309" t="s">
        <v>18</v>
      </c>
      <c r="J6" s="310"/>
      <c r="K6" s="310"/>
      <c r="L6" s="311"/>
      <c r="M6" s="312" t="s">
        <v>19</v>
      </c>
      <c r="N6" s="217" t="s">
        <v>20</v>
      </c>
      <c r="O6" s="315"/>
      <c r="P6" s="337" t="s">
        <v>21</v>
      </c>
      <c r="Q6" s="338" t="s">
        <v>22</v>
      </c>
      <c r="R6" s="340" t="s">
        <v>23</v>
      </c>
      <c r="S6" s="345"/>
      <c r="T6" s="350"/>
      <c r="U6" s="350"/>
      <c r="V6" s="351"/>
      <c r="W6" s="344"/>
      <c r="X6" s="342" t="s">
        <v>24</v>
      </c>
      <c r="Y6" s="327" t="s">
        <v>25</v>
      </c>
      <c r="Z6" s="329" t="s">
        <v>26</v>
      </c>
    </row>
    <row r="7" spans="1:26" ht="12.75" customHeight="1">
      <c r="A7" s="287"/>
      <c r="B7" s="288"/>
      <c r="C7" s="292"/>
      <c r="D7" s="294"/>
      <c r="E7" s="296"/>
      <c r="F7" s="298"/>
      <c r="G7" s="300"/>
      <c r="H7" s="307"/>
      <c r="I7" s="362" t="s">
        <v>27</v>
      </c>
      <c r="J7" s="362" t="s">
        <v>28</v>
      </c>
      <c r="K7" s="365" t="s">
        <v>29</v>
      </c>
      <c r="L7" s="367" t="s">
        <v>30</v>
      </c>
      <c r="M7" s="313"/>
      <c r="N7" s="370" t="s">
        <v>31</v>
      </c>
      <c r="O7" s="315"/>
      <c r="P7" s="332"/>
      <c r="Q7" s="339"/>
      <c r="R7" s="341"/>
      <c r="S7" s="345"/>
      <c r="T7" s="331" t="s">
        <v>21</v>
      </c>
      <c r="U7" s="333" t="s">
        <v>22</v>
      </c>
      <c r="V7" s="334" t="s">
        <v>23</v>
      </c>
      <c r="W7" s="344"/>
      <c r="X7" s="342"/>
      <c r="Y7" s="328"/>
      <c r="Z7" s="330"/>
    </row>
    <row r="8" spans="1:26" ht="12.75" customHeight="1">
      <c r="A8" s="287"/>
      <c r="B8" s="288"/>
      <c r="C8" s="292"/>
      <c r="D8" s="294"/>
      <c r="E8" s="296"/>
      <c r="F8" s="298"/>
      <c r="G8" s="300"/>
      <c r="H8" s="307"/>
      <c r="I8" s="363"/>
      <c r="J8" s="363"/>
      <c r="K8" s="365"/>
      <c r="L8" s="368"/>
      <c r="M8" s="313"/>
      <c r="N8" s="370"/>
      <c r="O8" s="315"/>
      <c r="P8" s="332"/>
      <c r="Q8" s="339"/>
      <c r="R8" s="341"/>
      <c r="S8" s="345"/>
      <c r="T8" s="332"/>
      <c r="U8" s="333"/>
      <c r="V8" s="335"/>
      <c r="W8" s="344"/>
      <c r="X8" s="342"/>
      <c r="Y8" s="328"/>
      <c r="Z8" s="330"/>
    </row>
    <row r="9" spans="1:26" ht="36" customHeight="1" thickBot="1">
      <c r="A9" s="289"/>
      <c r="B9" s="290"/>
      <c r="C9" s="293"/>
      <c r="D9" s="294"/>
      <c r="E9" s="296"/>
      <c r="F9" s="298"/>
      <c r="G9" s="301"/>
      <c r="H9" s="308"/>
      <c r="I9" s="364"/>
      <c r="J9" s="364"/>
      <c r="K9" s="366"/>
      <c r="L9" s="369"/>
      <c r="M9" s="313"/>
      <c r="N9" s="370"/>
      <c r="O9" s="315"/>
      <c r="P9" s="332"/>
      <c r="Q9" s="339"/>
      <c r="R9" s="341"/>
      <c r="S9" s="345"/>
      <c r="T9" s="332"/>
      <c r="U9" s="333"/>
      <c r="V9" s="335"/>
      <c r="W9" s="344"/>
      <c r="X9" s="342"/>
      <c r="Y9" s="328"/>
      <c r="Z9" s="330"/>
    </row>
    <row r="10" spans="1:26" ht="12.75" customHeight="1" thickBot="1">
      <c r="A10" s="218" t="s">
        <v>32</v>
      </c>
      <c r="B10" s="219"/>
      <c r="C10" s="219" t="s">
        <v>33</v>
      </c>
      <c r="D10" s="218">
        <v>1</v>
      </c>
      <c r="E10" s="220">
        <v>2</v>
      </c>
      <c r="F10" s="220" t="s">
        <v>34</v>
      </c>
      <c r="G10" s="220">
        <v>3</v>
      </c>
      <c r="H10" s="221">
        <v>4</v>
      </c>
      <c r="I10" s="221" t="s">
        <v>35</v>
      </c>
      <c r="J10" s="221" t="s">
        <v>36</v>
      </c>
      <c r="K10" s="221" t="s">
        <v>37</v>
      </c>
      <c r="L10" s="221" t="s">
        <v>38</v>
      </c>
      <c r="M10" s="220">
        <v>5</v>
      </c>
      <c r="N10" s="220" t="s">
        <v>39</v>
      </c>
      <c r="O10" s="220">
        <v>6</v>
      </c>
      <c r="P10" s="220" t="s">
        <v>40</v>
      </c>
      <c r="Q10" s="220" t="s">
        <v>41</v>
      </c>
      <c r="R10" s="220" t="s">
        <v>42</v>
      </c>
      <c r="S10" s="220">
        <v>7</v>
      </c>
      <c r="T10" s="220" t="s">
        <v>43</v>
      </c>
      <c r="U10" s="220" t="s">
        <v>44</v>
      </c>
      <c r="V10" s="220" t="s">
        <v>45</v>
      </c>
      <c r="W10" s="89">
        <v>9</v>
      </c>
      <c r="X10" s="89" t="s">
        <v>46</v>
      </c>
      <c r="Y10" s="89" t="s">
        <v>47</v>
      </c>
      <c r="Z10" s="247" t="s">
        <v>48</v>
      </c>
    </row>
    <row r="11" spans="1:26" ht="12.75" customHeight="1">
      <c r="A11" s="354" t="s">
        <v>49</v>
      </c>
      <c r="B11" s="357" t="s">
        <v>50</v>
      </c>
      <c r="C11" s="3">
        <v>2013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55"/>
      <c r="B12" s="358"/>
      <c r="C12" s="9">
        <v>2014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56"/>
      <c r="B13" s="359"/>
      <c r="C13" s="13">
        <v>2015</v>
      </c>
      <c r="D13" s="14">
        <f>D16+D19+D22+D25+D28+D31+D34+D37+D40+D43+D46+D49+D52+D55</f>
        <v>47</v>
      </c>
      <c r="E13" s="15">
        <f t="shared" si="0"/>
        <v>309</v>
      </c>
      <c r="F13" s="16">
        <f t="shared" si="0"/>
        <v>1</v>
      </c>
      <c r="G13" s="17">
        <f t="shared" si="0"/>
        <v>356</v>
      </c>
      <c r="H13" s="18">
        <f t="shared" si="0"/>
        <v>206</v>
      </c>
      <c r="I13" s="14">
        <f t="shared" si="0"/>
        <v>9</v>
      </c>
      <c r="J13" s="15">
        <f t="shared" si="0"/>
        <v>49</v>
      </c>
      <c r="K13" s="15">
        <f t="shared" si="0"/>
        <v>76</v>
      </c>
      <c r="L13" s="15">
        <f>L16+L19+L22+L25+L28+L31+L34+L37+L40+L43+L46+L49+L52+L55</f>
        <v>72</v>
      </c>
      <c r="M13" s="15">
        <f t="shared" si="0"/>
        <v>93</v>
      </c>
      <c r="N13" s="16">
        <f t="shared" si="0"/>
        <v>0</v>
      </c>
      <c r="O13" s="18">
        <f t="shared" si="0"/>
        <v>299</v>
      </c>
      <c r="P13" s="14">
        <f t="shared" si="0"/>
        <v>141</v>
      </c>
      <c r="Q13" s="15">
        <f t="shared" si="0"/>
        <v>87</v>
      </c>
      <c r="R13" s="16">
        <f t="shared" si="0"/>
        <v>72</v>
      </c>
      <c r="S13" s="18">
        <f t="shared" si="0"/>
        <v>57</v>
      </c>
      <c r="T13" s="14">
        <f t="shared" si="0"/>
        <v>300</v>
      </c>
      <c r="U13" s="15">
        <f t="shared" si="0"/>
        <v>0</v>
      </c>
      <c r="V13" s="16">
        <f t="shared" si="0"/>
        <v>0</v>
      </c>
      <c r="W13" s="18">
        <f t="shared" si="0"/>
        <v>118</v>
      </c>
      <c r="X13" s="14">
        <f t="shared" si="0"/>
        <v>29</v>
      </c>
      <c r="Y13" s="15">
        <f t="shared" si="0"/>
        <v>4</v>
      </c>
      <c r="Z13" s="19">
        <f t="shared" si="0"/>
        <v>0</v>
      </c>
    </row>
    <row r="14" spans="1:26" ht="12.75" customHeight="1">
      <c r="A14" s="357" t="s">
        <v>51</v>
      </c>
      <c r="B14" s="357" t="s">
        <v>52</v>
      </c>
      <c r="C14" s="3">
        <v>2013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60"/>
      <c r="B15" s="358"/>
      <c r="C15" s="9">
        <v>2014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61"/>
      <c r="B16" s="359"/>
      <c r="C16" s="13">
        <v>2015</v>
      </c>
      <c r="D16" s="222">
        <f>'2. Приложение 2'!E9</f>
        <v>0</v>
      </c>
      <c r="E16" s="222">
        <f>'2. Приложение 2'!W9</f>
        <v>2</v>
      </c>
      <c r="F16" s="187"/>
      <c r="G16" s="17">
        <f>D16+E16</f>
        <v>2</v>
      </c>
      <c r="H16" s="18">
        <f t="shared" si="3"/>
        <v>2</v>
      </c>
      <c r="I16" s="188">
        <v>2</v>
      </c>
      <c r="J16" s="189"/>
      <c r="K16" s="189"/>
      <c r="L16" s="190"/>
      <c r="M16" s="209">
        <f>'2. Приложение 2'!CQ9</f>
        <v>0</v>
      </c>
      <c r="N16" s="191"/>
      <c r="O16" s="18">
        <f t="shared" si="1"/>
        <v>2</v>
      </c>
      <c r="P16" s="188">
        <v>2</v>
      </c>
      <c r="Q16" s="189"/>
      <c r="R16" s="191"/>
      <c r="S16" s="35">
        <f>G16-O16</f>
        <v>0</v>
      </c>
      <c r="T16" s="188">
        <v>2</v>
      </c>
      <c r="U16" s="189"/>
      <c r="V16" s="187"/>
      <c r="W16" s="192"/>
      <c r="X16" s="193"/>
      <c r="Y16" s="194"/>
      <c r="Z16" s="195"/>
    </row>
    <row r="17" spans="1:26" ht="12.75" customHeight="1">
      <c r="A17" s="371" t="s">
        <v>53</v>
      </c>
      <c r="B17" s="374" t="s">
        <v>54</v>
      </c>
      <c r="C17" s="3">
        <v>2013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72"/>
      <c r="B18" s="375"/>
      <c r="C18" s="9">
        <v>2014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73"/>
      <c r="B19" s="376"/>
      <c r="C19" s="13">
        <v>2015</v>
      </c>
      <c r="D19" s="222">
        <f>'2. Приложение 2'!F9</f>
        <v>0</v>
      </c>
      <c r="E19" s="222">
        <f>'2. Приложение 2'!X9</f>
        <v>13</v>
      </c>
      <c r="F19" s="187"/>
      <c r="G19" s="17">
        <f t="shared" si="4"/>
        <v>13</v>
      </c>
      <c r="H19" s="18">
        <f t="shared" si="3"/>
        <v>4</v>
      </c>
      <c r="I19" s="188">
        <v>1</v>
      </c>
      <c r="J19" s="189"/>
      <c r="K19" s="189">
        <v>3</v>
      </c>
      <c r="L19" s="189"/>
      <c r="M19" s="209">
        <f>'2. Приложение 2'!CR9</f>
        <v>8</v>
      </c>
      <c r="N19" s="187"/>
      <c r="O19" s="18">
        <f t="shared" si="1"/>
        <v>12</v>
      </c>
      <c r="P19" s="188">
        <v>12</v>
      </c>
      <c r="Q19" s="189"/>
      <c r="R19" s="187"/>
      <c r="S19" s="18">
        <f t="shared" si="2"/>
        <v>1</v>
      </c>
      <c r="T19" s="188">
        <v>12</v>
      </c>
      <c r="U19" s="189"/>
      <c r="V19" s="187"/>
      <c r="W19" s="192">
        <v>3</v>
      </c>
      <c r="X19" s="188">
        <v>1</v>
      </c>
      <c r="Y19" s="189"/>
      <c r="Z19" s="196"/>
    </row>
    <row r="20" spans="1:26" ht="12.75" customHeight="1">
      <c r="A20" s="377" t="s">
        <v>55</v>
      </c>
      <c r="B20" s="380" t="s">
        <v>56</v>
      </c>
      <c r="C20" s="3">
        <v>2013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78"/>
      <c r="B21" s="381"/>
      <c r="C21" s="9">
        <v>2014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79"/>
      <c r="B22" s="382"/>
      <c r="C22" s="13">
        <v>2015</v>
      </c>
      <c r="D22" s="223">
        <f>'2. Приложение 2'!G9</f>
        <v>3</v>
      </c>
      <c r="E22" s="223">
        <f>'2. Приложение 2'!Y9</f>
        <v>21</v>
      </c>
      <c r="F22" s="191"/>
      <c r="G22" s="17">
        <f t="shared" si="4"/>
        <v>24</v>
      </c>
      <c r="H22" s="18">
        <f t="shared" si="3"/>
        <v>18</v>
      </c>
      <c r="I22" s="197"/>
      <c r="J22" s="190">
        <v>15</v>
      </c>
      <c r="K22" s="190">
        <v>3</v>
      </c>
      <c r="L22" s="190"/>
      <c r="M22" s="209">
        <f>'2. Приложение 2'!CS9</f>
        <v>2</v>
      </c>
      <c r="N22" s="191"/>
      <c r="O22" s="18">
        <f t="shared" si="1"/>
        <v>20</v>
      </c>
      <c r="P22" s="197">
        <v>2</v>
      </c>
      <c r="Q22" s="190">
        <v>1</v>
      </c>
      <c r="R22" s="191">
        <v>17</v>
      </c>
      <c r="S22" s="18">
        <f t="shared" si="2"/>
        <v>4</v>
      </c>
      <c r="T22" s="197">
        <v>20</v>
      </c>
      <c r="U22" s="190"/>
      <c r="V22" s="191"/>
      <c r="W22" s="198">
        <v>6</v>
      </c>
      <c r="X22" s="197">
        <v>2</v>
      </c>
      <c r="Y22" s="190"/>
      <c r="Z22" s="199"/>
    </row>
    <row r="23" spans="1:26" ht="12.75" customHeight="1">
      <c r="A23" s="377" t="s">
        <v>57</v>
      </c>
      <c r="B23" s="380" t="s">
        <v>58</v>
      </c>
      <c r="C23" s="3">
        <v>2013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78"/>
      <c r="B24" s="381"/>
      <c r="C24" s="9">
        <v>2014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79"/>
      <c r="B25" s="382"/>
      <c r="C25" s="13">
        <v>2015</v>
      </c>
      <c r="D25" s="222">
        <f>'2. Приложение 2'!H9</f>
        <v>5</v>
      </c>
      <c r="E25" s="222">
        <f>'2. Приложение 2'!Z9</f>
        <v>31</v>
      </c>
      <c r="F25" s="187"/>
      <c r="G25" s="17">
        <f t="shared" si="4"/>
        <v>36</v>
      </c>
      <c r="H25" s="18">
        <f t="shared" si="3"/>
        <v>18</v>
      </c>
      <c r="I25" s="188"/>
      <c r="J25" s="189">
        <v>3</v>
      </c>
      <c r="K25" s="189">
        <v>15</v>
      </c>
      <c r="L25" s="189"/>
      <c r="M25" s="209">
        <f>'2. Приложение 2'!CT9</f>
        <v>11</v>
      </c>
      <c r="N25" s="187"/>
      <c r="O25" s="18">
        <f t="shared" si="1"/>
        <v>29</v>
      </c>
      <c r="P25" s="188">
        <v>5</v>
      </c>
      <c r="Q25" s="189">
        <v>13</v>
      </c>
      <c r="R25" s="187">
        <v>11</v>
      </c>
      <c r="S25" s="18">
        <f t="shared" si="2"/>
        <v>7</v>
      </c>
      <c r="T25" s="188">
        <v>29</v>
      </c>
      <c r="U25" s="189"/>
      <c r="V25" s="187"/>
      <c r="W25" s="192">
        <v>15</v>
      </c>
      <c r="X25" s="188">
        <v>4</v>
      </c>
      <c r="Y25" s="189"/>
      <c r="Z25" s="196"/>
    </row>
    <row r="26" spans="1:26" ht="12.75" customHeight="1">
      <c r="A26" s="377" t="s">
        <v>59</v>
      </c>
      <c r="B26" s="380" t="s">
        <v>60</v>
      </c>
      <c r="C26" s="3">
        <v>2013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78"/>
      <c r="B27" s="381"/>
      <c r="C27" s="9">
        <v>2014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79"/>
      <c r="B28" s="382"/>
      <c r="C28" s="13">
        <v>2015</v>
      </c>
      <c r="D28" s="223">
        <f>'2. Приложение 2'!I9</f>
        <v>0</v>
      </c>
      <c r="E28" s="223">
        <f>'2. Приложение 2'!AA9</f>
        <v>1</v>
      </c>
      <c r="F28" s="191"/>
      <c r="G28" s="17">
        <f t="shared" si="4"/>
        <v>1</v>
      </c>
      <c r="H28" s="18">
        <f t="shared" si="3"/>
        <v>0</v>
      </c>
      <c r="I28" s="197"/>
      <c r="J28" s="190"/>
      <c r="K28" s="190"/>
      <c r="L28" s="190"/>
      <c r="M28" s="209">
        <f>'2. Приложение 2'!CU9</f>
        <v>1</v>
      </c>
      <c r="N28" s="191"/>
      <c r="O28" s="18">
        <f t="shared" si="1"/>
        <v>1</v>
      </c>
      <c r="P28" s="197">
        <v>1</v>
      </c>
      <c r="Q28" s="190"/>
      <c r="R28" s="191"/>
      <c r="S28" s="18">
        <f t="shared" si="2"/>
        <v>0</v>
      </c>
      <c r="T28" s="197">
        <v>1</v>
      </c>
      <c r="U28" s="190"/>
      <c r="V28" s="191"/>
      <c r="W28" s="198"/>
      <c r="X28" s="197"/>
      <c r="Y28" s="190"/>
      <c r="Z28" s="199"/>
    </row>
    <row r="29" spans="1:26" ht="12.75" customHeight="1">
      <c r="A29" s="377" t="s">
        <v>61</v>
      </c>
      <c r="B29" s="380" t="s">
        <v>62</v>
      </c>
      <c r="C29" s="3">
        <v>2013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>
      <c r="A30" s="378"/>
      <c r="B30" s="381"/>
      <c r="C30" s="9">
        <v>2014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79"/>
      <c r="B31" s="382"/>
      <c r="C31" s="13">
        <v>2015</v>
      </c>
      <c r="D31" s="222">
        <f>'2. Приложение 2'!J9</f>
        <v>11</v>
      </c>
      <c r="E31" s="222">
        <f>'2. Приложение 2'!AB9</f>
        <v>25</v>
      </c>
      <c r="F31" s="187"/>
      <c r="G31" s="17">
        <f t="shared" si="4"/>
        <v>36</v>
      </c>
      <c r="H31" s="18">
        <f t="shared" si="3"/>
        <v>23</v>
      </c>
      <c r="I31" s="188">
        <v>1</v>
      </c>
      <c r="J31" s="189">
        <v>8</v>
      </c>
      <c r="K31" s="189">
        <v>14</v>
      </c>
      <c r="L31" s="189"/>
      <c r="M31" s="209">
        <f>'2. Приложение 2'!CV9</f>
        <v>8</v>
      </c>
      <c r="N31" s="187"/>
      <c r="O31" s="18">
        <f t="shared" si="1"/>
        <v>31</v>
      </c>
      <c r="P31" s="188">
        <v>9</v>
      </c>
      <c r="Q31" s="189">
        <v>11</v>
      </c>
      <c r="R31" s="196">
        <v>11</v>
      </c>
      <c r="S31" s="18">
        <f t="shared" si="2"/>
        <v>5</v>
      </c>
      <c r="T31" s="188">
        <v>31</v>
      </c>
      <c r="U31" s="189"/>
      <c r="V31" s="187"/>
      <c r="W31" s="192">
        <v>13</v>
      </c>
      <c r="X31" s="188">
        <v>2</v>
      </c>
      <c r="Y31" s="189"/>
      <c r="Z31" s="196"/>
    </row>
    <row r="32" spans="1:26" ht="12.75" customHeight="1">
      <c r="A32" s="377" t="s">
        <v>63</v>
      </c>
      <c r="B32" s="380" t="s">
        <v>64</v>
      </c>
      <c r="C32" s="3">
        <v>2013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78"/>
      <c r="B33" s="381"/>
      <c r="C33" s="9">
        <v>2014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79"/>
      <c r="B34" s="382"/>
      <c r="C34" s="13">
        <v>2015</v>
      </c>
      <c r="D34" s="222">
        <f>'2. Приложение 2'!K9</f>
        <v>2</v>
      </c>
      <c r="E34" s="222">
        <f>'2. Приложение 2'!AC9</f>
        <v>9</v>
      </c>
      <c r="F34" s="191"/>
      <c r="G34" s="17">
        <f t="shared" si="4"/>
        <v>11</v>
      </c>
      <c r="H34" s="18">
        <f t="shared" si="3"/>
        <v>7</v>
      </c>
      <c r="I34" s="197"/>
      <c r="J34" s="190">
        <v>2</v>
      </c>
      <c r="K34" s="190">
        <v>5</v>
      </c>
      <c r="L34" s="190"/>
      <c r="M34" s="209">
        <f>'2. Приложение 2'!CW9</f>
        <v>2</v>
      </c>
      <c r="N34" s="191"/>
      <c r="O34" s="18">
        <f t="shared" si="1"/>
        <v>9</v>
      </c>
      <c r="P34" s="197">
        <v>3</v>
      </c>
      <c r="Q34" s="190">
        <v>5</v>
      </c>
      <c r="R34" s="191">
        <v>1</v>
      </c>
      <c r="S34" s="18">
        <f t="shared" si="2"/>
        <v>2</v>
      </c>
      <c r="T34" s="197">
        <v>9</v>
      </c>
      <c r="U34" s="190"/>
      <c r="V34" s="191"/>
      <c r="W34" s="198">
        <v>4</v>
      </c>
      <c r="X34" s="197">
        <v>2</v>
      </c>
      <c r="Y34" s="190"/>
      <c r="Z34" s="199"/>
    </row>
    <row r="35" spans="1:26" ht="12.75" customHeight="1">
      <c r="A35" s="377" t="s">
        <v>65</v>
      </c>
      <c r="B35" s="380" t="s">
        <v>66</v>
      </c>
      <c r="C35" s="3">
        <v>2013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78"/>
      <c r="B36" s="381"/>
      <c r="C36" s="9">
        <v>2014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79"/>
      <c r="B37" s="382"/>
      <c r="C37" s="13">
        <v>2015</v>
      </c>
      <c r="D37" s="222">
        <f>'2. Приложение 2'!L9</f>
        <v>4</v>
      </c>
      <c r="E37" s="222">
        <f>'2. Приложение 2'!AD9</f>
        <v>15</v>
      </c>
      <c r="F37" s="187"/>
      <c r="G37" s="17">
        <f t="shared" si="4"/>
        <v>19</v>
      </c>
      <c r="H37" s="18">
        <f t="shared" si="3"/>
        <v>10</v>
      </c>
      <c r="I37" s="205">
        <v>2</v>
      </c>
      <c r="J37" s="189">
        <v>5</v>
      </c>
      <c r="K37" s="189">
        <v>3</v>
      </c>
      <c r="L37" s="189"/>
      <c r="M37" s="209">
        <f>'2. Приложение 2'!CX9</f>
        <v>7</v>
      </c>
      <c r="N37" s="187"/>
      <c r="O37" s="18">
        <f t="shared" si="1"/>
        <v>17</v>
      </c>
      <c r="P37" s="188">
        <v>6</v>
      </c>
      <c r="Q37" s="189">
        <v>10</v>
      </c>
      <c r="R37" s="196">
        <v>2</v>
      </c>
      <c r="S37" s="18">
        <f t="shared" si="2"/>
        <v>2</v>
      </c>
      <c r="T37" s="188">
        <v>18</v>
      </c>
      <c r="U37" s="189"/>
      <c r="V37" s="187"/>
      <c r="W37" s="192">
        <v>8</v>
      </c>
      <c r="X37" s="188">
        <v>2</v>
      </c>
      <c r="Y37" s="189"/>
      <c r="Z37" s="196"/>
    </row>
    <row r="38" spans="1:26" ht="12.75" customHeight="1">
      <c r="A38" s="380" t="s">
        <v>67</v>
      </c>
      <c r="B38" s="380" t="s">
        <v>68</v>
      </c>
      <c r="C38" s="3">
        <v>2013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383"/>
      <c r="B39" s="381"/>
      <c r="C39" s="9">
        <v>2014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384"/>
      <c r="B40" s="381"/>
      <c r="C40" s="13">
        <v>2015</v>
      </c>
      <c r="D40" s="222">
        <f>'2. Приложение 2'!M9</f>
        <v>0</v>
      </c>
      <c r="E40" s="222">
        <f>'2. Приложение 2'!AE9</f>
        <v>0</v>
      </c>
      <c r="F40" s="191"/>
      <c r="G40" s="17">
        <f t="shared" si="4"/>
        <v>0</v>
      </c>
      <c r="H40" s="18">
        <f t="shared" si="3"/>
        <v>0</v>
      </c>
      <c r="I40" s="197"/>
      <c r="J40" s="190"/>
      <c r="K40" s="190"/>
      <c r="L40" s="190"/>
      <c r="M40" s="209">
        <f>'2. Приложение 2'!CY9</f>
        <v>0</v>
      </c>
      <c r="N40" s="191"/>
      <c r="O40" s="18">
        <f t="shared" si="1"/>
        <v>0</v>
      </c>
      <c r="P40" s="197"/>
      <c r="Q40" s="190"/>
      <c r="R40" s="191"/>
      <c r="S40" s="18">
        <f t="shared" si="2"/>
        <v>0</v>
      </c>
      <c r="T40" s="197"/>
      <c r="U40" s="190"/>
      <c r="V40" s="191"/>
      <c r="W40" s="198"/>
      <c r="X40" s="197"/>
      <c r="Y40" s="190"/>
      <c r="Z40" s="199"/>
    </row>
    <row r="41" spans="1:26" ht="12.75" customHeight="1">
      <c r="A41" s="357" t="s">
        <v>69</v>
      </c>
      <c r="B41" s="380" t="s">
        <v>70</v>
      </c>
      <c r="C41" s="3">
        <v>2013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58"/>
      <c r="B42" s="381"/>
      <c r="C42" s="9">
        <v>2014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59"/>
      <c r="B43" s="382"/>
      <c r="C43" s="13">
        <v>2015</v>
      </c>
      <c r="D43" s="222">
        <f>'2. Приложение 2'!N9</f>
        <v>5</v>
      </c>
      <c r="E43" s="222">
        <f>'2. Приложение 2'!AF9</f>
        <v>40</v>
      </c>
      <c r="F43" s="187"/>
      <c r="G43" s="17">
        <f t="shared" si="4"/>
        <v>45</v>
      </c>
      <c r="H43" s="18">
        <f t="shared" si="3"/>
        <v>24</v>
      </c>
      <c r="I43" s="197"/>
      <c r="J43" s="190">
        <v>2</v>
      </c>
      <c r="K43" s="190">
        <v>10</v>
      </c>
      <c r="L43" s="190">
        <v>12</v>
      </c>
      <c r="M43" s="209">
        <f>'2. Приложение 2'!CZ9</f>
        <v>15</v>
      </c>
      <c r="N43" s="191"/>
      <c r="O43" s="18">
        <f t="shared" si="1"/>
        <v>39</v>
      </c>
      <c r="P43" s="197">
        <v>13</v>
      </c>
      <c r="Q43" s="190">
        <v>18</v>
      </c>
      <c r="R43" s="191">
        <v>8</v>
      </c>
      <c r="S43" s="18">
        <f>G43-O43</f>
        <v>6</v>
      </c>
      <c r="T43" s="188">
        <v>39</v>
      </c>
      <c r="U43" s="189"/>
      <c r="V43" s="187"/>
      <c r="W43" s="192">
        <v>24</v>
      </c>
      <c r="X43" s="188">
        <v>1</v>
      </c>
      <c r="Y43" s="189"/>
      <c r="Z43" s="196"/>
    </row>
    <row r="44" spans="1:26" ht="12.75" customHeight="1">
      <c r="A44" s="357" t="s">
        <v>71</v>
      </c>
      <c r="B44" s="380" t="s">
        <v>72</v>
      </c>
      <c r="C44" s="3">
        <v>2013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60"/>
      <c r="B45" s="381"/>
      <c r="C45" s="9">
        <v>2014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61"/>
      <c r="B46" s="382"/>
      <c r="C46" s="13">
        <v>2015</v>
      </c>
      <c r="D46" s="222">
        <f>'2. Приложение 2'!O9</f>
        <v>0</v>
      </c>
      <c r="E46" s="222">
        <f>'2. Приложение 2'!AG9</f>
        <v>0</v>
      </c>
      <c r="F46" s="187"/>
      <c r="G46" s="17">
        <f t="shared" si="4"/>
        <v>0</v>
      </c>
      <c r="H46" s="18">
        <f t="shared" si="3"/>
        <v>0</v>
      </c>
      <c r="I46" s="197"/>
      <c r="J46" s="190"/>
      <c r="K46" s="190"/>
      <c r="L46" s="190"/>
      <c r="M46" s="209">
        <f>'2. Приложение 2'!DA9</f>
        <v>0</v>
      </c>
      <c r="N46" s="191"/>
      <c r="O46" s="18">
        <f>H46+M46</f>
        <v>0</v>
      </c>
      <c r="P46" s="197"/>
      <c r="Q46" s="190"/>
      <c r="R46" s="191"/>
      <c r="S46" s="18">
        <f t="shared" si="2"/>
        <v>0</v>
      </c>
      <c r="T46" s="188"/>
      <c r="U46" s="189"/>
      <c r="V46" s="187"/>
      <c r="W46" s="192"/>
      <c r="X46" s="188"/>
      <c r="Y46" s="189"/>
      <c r="Z46" s="196"/>
    </row>
    <row r="47" spans="1:26" ht="12.75" customHeight="1">
      <c r="A47" s="385" t="s">
        <v>73</v>
      </c>
      <c r="B47" s="380" t="s">
        <v>74</v>
      </c>
      <c r="C47" s="3">
        <v>2013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386"/>
      <c r="B48" s="381"/>
      <c r="C48" s="9">
        <v>2014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387"/>
      <c r="B49" s="382"/>
      <c r="C49" s="13">
        <v>2015</v>
      </c>
      <c r="D49" s="222">
        <f>'2. Приложение 2'!P9</f>
        <v>0</v>
      </c>
      <c r="E49" s="222">
        <f>'2. Приложение 2'!AH9</f>
        <v>0</v>
      </c>
      <c r="F49" s="187"/>
      <c r="G49" s="17">
        <f t="shared" si="4"/>
        <v>0</v>
      </c>
      <c r="H49" s="18">
        <f t="shared" si="3"/>
        <v>0</v>
      </c>
      <c r="I49" s="188"/>
      <c r="J49" s="189"/>
      <c r="K49" s="189"/>
      <c r="L49" s="189"/>
      <c r="M49" s="209">
        <f>'2. Приложение 2'!DB9</f>
        <v>0</v>
      </c>
      <c r="N49" s="187"/>
      <c r="O49" s="18">
        <f t="shared" si="1"/>
        <v>0</v>
      </c>
      <c r="P49" s="188"/>
      <c r="Q49" s="189"/>
      <c r="R49" s="196"/>
      <c r="S49" s="18">
        <f t="shared" si="2"/>
        <v>0</v>
      </c>
      <c r="T49" s="188"/>
      <c r="U49" s="189"/>
      <c r="V49" s="187"/>
      <c r="W49" s="192"/>
      <c r="X49" s="188"/>
      <c r="Y49" s="189"/>
      <c r="Z49" s="196"/>
    </row>
    <row r="50" spans="1:26" ht="12.75" customHeight="1">
      <c r="A50" s="388" t="s">
        <v>75</v>
      </c>
      <c r="B50" s="380" t="s">
        <v>76</v>
      </c>
      <c r="C50" s="3">
        <v>2013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386"/>
      <c r="B51" s="381"/>
      <c r="C51" s="9">
        <v>2014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387"/>
      <c r="B52" s="382"/>
      <c r="C52" s="13">
        <v>2015</v>
      </c>
      <c r="D52" s="222">
        <f>'2. Приложение 2'!Q9</f>
        <v>17</v>
      </c>
      <c r="E52" s="222">
        <f>'2. Приложение 2'!AI9</f>
        <v>85</v>
      </c>
      <c r="F52" s="191">
        <v>1</v>
      </c>
      <c r="G52" s="17">
        <f t="shared" si="4"/>
        <v>102</v>
      </c>
      <c r="H52" s="18">
        <f t="shared" si="3"/>
        <v>33</v>
      </c>
      <c r="I52" s="197">
        <v>3</v>
      </c>
      <c r="J52" s="190">
        <v>11</v>
      </c>
      <c r="K52" s="190">
        <v>19</v>
      </c>
      <c r="L52" s="190"/>
      <c r="M52" s="209">
        <f>'2. Приложение 2'!DC9</f>
        <v>39</v>
      </c>
      <c r="N52" s="191"/>
      <c r="O52" s="18">
        <f t="shared" si="1"/>
        <v>72</v>
      </c>
      <c r="P52" s="197">
        <v>21</v>
      </c>
      <c r="Q52" s="190">
        <v>29</v>
      </c>
      <c r="R52" s="191">
        <v>22</v>
      </c>
      <c r="S52" s="18">
        <f t="shared" si="2"/>
        <v>30</v>
      </c>
      <c r="T52" s="197">
        <v>72</v>
      </c>
      <c r="U52" s="190"/>
      <c r="V52" s="191"/>
      <c r="W52" s="198">
        <v>45</v>
      </c>
      <c r="X52" s="193">
        <v>15</v>
      </c>
      <c r="Y52" s="194">
        <v>4</v>
      </c>
      <c r="Z52" s="195"/>
    </row>
    <row r="53" spans="1:26" ht="12.75" customHeight="1">
      <c r="A53" s="388" t="s">
        <v>77</v>
      </c>
      <c r="B53" s="380" t="s">
        <v>78</v>
      </c>
      <c r="C53" s="3">
        <v>2013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386"/>
      <c r="B54" s="381"/>
      <c r="C54" s="9">
        <v>2014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387"/>
      <c r="B55" s="382"/>
      <c r="C55" s="13">
        <v>2015</v>
      </c>
      <c r="D55" s="222">
        <f>'2. Приложение 2'!R9</f>
        <v>0</v>
      </c>
      <c r="E55" s="222">
        <f>'2. Приложение 2'!AJ9</f>
        <v>67</v>
      </c>
      <c r="F55" s="187"/>
      <c r="G55" s="17">
        <f t="shared" si="4"/>
        <v>67</v>
      </c>
      <c r="H55" s="18">
        <f t="shared" si="3"/>
        <v>67</v>
      </c>
      <c r="I55" s="205"/>
      <c r="J55" s="189">
        <v>3</v>
      </c>
      <c r="K55" s="189">
        <v>4</v>
      </c>
      <c r="L55" s="189">
        <v>60</v>
      </c>
      <c r="M55" s="209">
        <f>'2. Приложение 2'!DD9</f>
        <v>0</v>
      </c>
      <c r="N55" s="187"/>
      <c r="O55" s="18">
        <f t="shared" si="1"/>
        <v>67</v>
      </c>
      <c r="P55" s="188">
        <v>67</v>
      </c>
      <c r="Q55" s="189"/>
      <c r="R55" s="196"/>
      <c r="S55" s="18">
        <f t="shared" si="2"/>
        <v>0</v>
      </c>
      <c r="T55" s="188">
        <v>67</v>
      </c>
      <c r="U55" s="189"/>
      <c r="V55" s="187"/>
      <c r="W55" s="192"/>
      <c r="X55" s="206"/>
      <c r="Y55" s="207"/>
      <c r="Z55" s="208"/>
    </row>
    <row r="56" spans="1:26" ht="12.75" customHeight="1">
      <c r="A56" s="314" t="s">
        <v>79</v>
      </c>
      <c r="B56" s="380" t="s">
        <v>80</v>
      </c>
      <c r="C56" s="3">
        <v>2013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45"/>
      <c r="B57" s="381"/>
      <c r="C57" s="9">
        <v>2014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389"/>
      <c r="B58" s="382"/>
      <c r="C58" s="13">
        <v>2015</v>
      </c>
      <c r="D58" s="222">
        <f>'2. Приложение 2'!S9</f>
        <v>22</v>
      </c>
      <c r="E58" s="222">
        <f>'2. Приложение 2'!AK9</f>
        <v>300</v>
      </c>
      <c r="F58" s="191"/>
      <c r="G58" s="17">
        <f t="shared" si="4"/>
        <v>322</v>
      </c>
      <c r="H58" s="18">
        <f t="shared" si="3"/>
        <v>277</v>
      </c>
      <c r="I58" s="197"/>
      <c r="J58" s="190">
        <v>71</v>
      </c>
      <c r="K58" s="190">
        <v>206</v>
      </c>
      <c r="L58" s="190"/>
      <c r="M58" s="209">
        <f>'2. Приложение 2'!DE9</f>
        <v>4</v>
      </c>
      <c r="N58" s="191"/>
      <c r="O58" s="18">
        <f t="shared" si="1"/>
        <v>281</v>
      </c>
      <c r="P58" s="197">
        <v>20</v>
      </c>
      <c r="Q58" s="190">
        <v>238</v>
      </c>
      <c r="R58" s="191">
        <v>23</v>
      </c>
      <c r="S58" s="18">
        <f>G58-O58</f>
        <v>41</v>
      </c>
      <c r="T58" s="197">
        <v>281</v>
      </c>
      <c r="U58" s="190"/>
      <c r="V58" s="191"/>
      <c r="W58" s="198"/>
      <c r="X58" s="193"/>
      <c r="Y58" s="194"/>
      <c r="Z58" s="195"/>
    </row>
    <row r="59" spans="1:26" ht="12.75" customHeight="1">
      <c r="A59" s="388" t="s">
        <v>81</v>
      </c>
      <c r="B59" s="380" t="s">
        <v>82</v>
      </c>
      <c r="C59" s="3">
        <v>2013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386"/>
      <c r="B60" s="381"/>
      <c r="C60" s="9">
        <v>2014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387"/>
      <c r="B61" s="382"/>
      <c r="C61" s="13">
        <v>2015</v>
      </c>
      <c r="D61" s="222">
        <f>'2. Приложение 2'!T9</f>
        <v>22</v>
      </c>
      <c r="E61" s="222">
        <f>'2. Приложение 2'!AL9</f>
        <v>296</v>
      </c>
      <c r="F61" s="187"/>
      <c r="G61" s="17">
        <f t="shared" si="4"/>
        <v>318</v>
      </c>
      <c r="H61" s="18">
        <f t="shared" si="3"/>
        <v>274</v>
      </c>
      <c r="I61" s="197"/>
      <c r="J61" s="190">
        <v>71</v>
      </c>
      <c r="K61" s="190">
        <v>203</v>
      </c>
      <c r="L61" s="190"/>
      <c r="M61" s="209">
        <f>'2. Приложение 2'!DF9</f>
        <v>3</v>
      </c>
      <c r="N61" s="191"/>
      <c r="O61" s="18">
        <f t="shared" si="1"/>
        <v>277</v>
      </c>
      <c r="P61" s="197">
        <v>20</v>
      </c>
      <c r="Q61" s="190">
        <v>234</v>
      </c>
      <c r="R61" s="191">
        <v>23</v>
      </c>
      <c r="S61" s="18">
        <f t="shared" si="2"/>
        <v>41</v>
      </c>
      <c r="T61" s="188">
        <v>277</v>
      </c>
      <c r="U61" s="189"/>
      <c r="V61" s="187"/>
      <c r="W61" s="192"/>
      <c r="X61" s="206"/>
      <c r="Y61" s="207"/>
      <c r="Z61" s="208"/>
    </row>
    <row r="62" spans="1:26" ht="12.75" customHeight="1">
      <c r="A62" s="388" t="s">
        <v>83</v>
      </c>
      <c r="B62" s="380" t="s">
        <v>84</v>
      </c>
      <c r="C62" s="3">
        <v>2013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386"/>
      <c r="B63" s="381"/>
      <c r="C63" s="9">
        <v>2014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387"/>
      <c r="B64" s="382"/>
      <c r="C64" s="13">
        <v>2015</v>
      </c>
      <c r="D64" s="222">
        <f>'2. Приложение 2'!U9</f>
        <v>0</v>
      </c>
      <c r="E64" s="222">
        <f>'2. Приложение 2'!AM9</f>
        <v>4</v>
      </c>
      <c r="F64" s="187"/>
      <c r="G64" s="17">
        <f>D64+E64</f>
        <v>4</v>
      </c>
      <c r="H64" s="18">
        <f t="shared" si="3"/>
        <v>3</v>
      </c>
      <c r="I64" s="197"/>
      <c r="J64" s="190"/>
      <c r="K64" s="190">
        <v>3</v>
      </c>
      <c r="L64" s="190"/>
      <c r="M64" s="209">
        <f>'2. Приложение 2'!DG9</f>
        <v>1</v>
      </c>
      <c r="N64" s="191"/>
      <c r="O64" s="18">
        <f t="shared" si="1"/>
        <v>4</v>
      </c>
      <c r="P64" s="197"/>
      <c r="Q64" s="190">
        <v>4</v>
      </c>
      <c r="R64" s="191"/>
      <c r="S64" s="18">
        <f>G64-O64</f>
        <v>0</v>
      </c>
      <c r="T64" s="188">
        <v>4</v>
      </c>
      <c r="U64" s="189"/>
      <c r="V64" s="187"/>
      <c r="W64" s="192"/>
      <c r="X64" s="206"/>
      <c r="Y64" s="207"/>
      <c r="Z64" s="208"/>
    </row>
    <row r="65" spans="1:26" ht="12.75" customHeight="1">
      <c r="A65" s="314" t="s">
        <v>85</v>
      </c>
      <c r="B65" s="380" t="s">
        <v>86</v>
      </c>
      <c r="C65" s="3">
        <v>2013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45"/>
      <c r="B66" s="381"/>
      <c r="C66" s="9">
        <v>2014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389"/>
      <c r="B67" s="382"/>
      <c r="C67" s="13">
        <v>2015</v>
      </c>
      <c r="D67" s="70">
        <f>D13+D58</f>
        <v>69</v>
      </c>
      <c r="E67" s="71">
        <f t="shared" si="5"/>
        <v>609</v>
      </c>
      <c r="F67" s="72">
        <f t="shared" si="5"/>
        <v>1</v>
      </c>
      <c r="G67" s="73">
        <f t="shared" si="5"/>
        <v>678</v>
      </c>
      <c r="H67" s="73">
        <f t="shared" si="5"/>
        <v>483</v>
      </c>
      <c r="I67" s="74">
        <f t="shared" si="5"/>
        <v>9</v>
      </c>
      <c r="J67" s="71">
        <f t="shared" si="5"/>
        <v>120</v>
      </c>
      <c r="K67" s="71">
        <f t="shared" si="5"/>
        <v>282</v>
      </c>
      <c r="L67" s="71">
        <f>L13+L58</f>
        <v>72</v>
      </c>
      <c r="M67" s="71">
        <f t="shared" si="5"/>
        <v>97</v>
      </c>
      <c r="N67" s="72">
        <f t="shared" si="5"/>
        <v>0</v>
      </c>
      <c r="O67" s="73">
        <f t="shared" si="5"/>
        <v>580</v>
      </c>
      <c r="P67" s="74">
        <f t="shared" si="5"/>
        <v>161</v>
      </c>
      <c r="Q67" s="71">
        <f t="shared" si="5"/>
        <v>325</v>
      </c>
      <c r="R67" s="72">
        <f t="shared" si="5"/>
        <v>95</v>
      </c>
      <c r="S67" s="73">
        <f t="shared" si="5"/>
        <v>98</v>
      </c>
      <c r="T67" s="74">
        <f t="shared" si="5"/>
        <v>581</v>
      </c>
      <c r="U67" s="71">
        <f t="shared" si="5"/>
        <v>0</v>
      </c>
      <c r="V67" s="72">
        <f t="shared" si="5"/>
        <v>0</v>
      </c>
      <c r="W67" s="73">
        <f t="shared" si="5"/>
        <v>118</v>
      </c>
      <c r="X67" s="74">
        <f t="shared" si="5"/>
        <v>29</v>
      </c>
      <c r="Y67" s="71">
        <f t="shared" si="5"/>
        <v>4</v>
      </c>
      <c r="Z67" s="75">
        <f t="shared" si="5"/>
        <v>0</v>
      </c>
    </row>
    <row r="68" spans="1:26" ht="12.75" customHeight="1">
      <c r="A68" s="390" t="s">
        <v>87</v>
      </c>
      <c r="B68" s="380" t="s">
        <v>88</v>
      </c>
      <c r="C68" s="3">
        <v>2013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391"/>
      <c r="B69" s="381"/>
      <c r="C69" s="9">
        <v>2014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392"/>
      <c r="B70" s="382"/>
      <c r="C70" s="13">
        <v>2015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390" t="s">
        <v>89</v>
      </c>
      <c r="B71" s="380" t="s">
        <v>90</v>
      </c>
      <c r="C71" s="3">
        <v>2013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391"/>
      <c r="B72" s="381"/>
      <c r="C72" s="9">
        <v>2014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392"/>
      <c r="B73" s="382"/>
      <c r="C73" s="13">
        <v>2015</v>
      </c>
      <c r="D73" s="79"/>
      <c r="E73" s="79"/>
      <c r="F73" s="79"/>
      <c r="G73" s="226">
        <f>IF(G70&lt;&gt;0,G67/O2/G70,0)</f>
        <v>11.3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9.666666666666668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390" t="s">
        <v>91</v>
      </c>
      <c r="B74" s="380" t="s">
        <v>92</v>
      </c>
      <c r="C74" s="3">
        <v>2013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391"/>
      <c r="B75" s="381"/>
      <c r="C75" s="9">
        <v>2014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392"/>
      <c r="B76" s="382"/>
      <c r="C76" s="13">
        <v>2015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394" t="s">
        <v>93</v>
      </c>
      <c r="B77" s="380" t="s">
        <v>94</v>
      </c>
      <c r="C77" s="3">
        <v>2013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395"/>
      <c r="B78" s="381"/>
      <c r="C78" s="9">
        <v>2014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396"/>
      <c r="B79" s="382"/>
      <c r="C79" s="13">
        <v>2015</v>
      </c>
      <c r="D79" s="82"/>
      <c r="E79" s="79"/>
      <c r="F79" s="79"/>
      <c r="G79" s="226">
        <f>IF(G76&lt;&gt;0,G67/G76,0)</f>
        <v>11.3</v>
      </c>
      <c r="H79" s="79"/>
      <c r="I79" s="79"/>
      <c r="J79" s="79"/>
      <c r="K79" s="79"/>
      <c r="L79" s="79"/>
      <c r="M79" s="79"/>
      <c r="N79" s="79"/>
      <c r="O79" s="226">
        <f>IF(G76&lt;&gt;0,O67/G76,0)</f>
        <v>9.666666666666666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397" t="s">
        <v>95</v>
      </c>
      <c r="B81" s="219"/>
      <c r="C81" s="230"/>
      <c r="D81" s="393" t="s">
        <v>96</v>
      </c>
      <c r="E81" s="393"/>
      <c r="F81" s="393"/>
      <c r="G81" s="403" t="s">
        <v>97</v>
      </c>
      <c r="H81" s="404"/>
      <c r="I81" s="405"/>
      <c r="J81" s="403" t="s">
        <v>98</v>
      </c>
      <c r="K81" s="404"/>
      <c r="L81" s="404"/>
      <c r="M81" s="405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398"/>
      <c r="B82" s="406" t="s">
        <v>99</v>
      </c>
      <c r="C82" s="231"/>
      <c r="D82" s="83" t="s">
        <v>24</v>
      </c>
      <c r="E82" s="84" t="s">
        <v>100</v>
      </c>
      <c r="F82" s="232" t="s">
        <v>26</v>
      </c>
      <c r="G82" s="85" t="s">
        <v>24</v>
      </c>
      <c r="H82" s="84" t="s">
        <v>100</v>
      </c>
      <c r="I82" s="233" t="s">
        <v>26</v>
      </c>
      <c r="J82" s="85" t="s">
        <v>24</v>
      </c>
      <c r="K82" s="409" t="s">
        <v>100</v>
      </c>
      <c r="L82" s="410"/>
      <c r="M82" s="233" t="s">
        <v>26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.75" thickBot="1">
      <c r="A83" s="398"/>
      <c r="B83" s="407"/>
      <c r="C83" s="234"/>
      <c r="D83" s="86" t="s">
        <v>46</v>
      </c>
      <c r="E83" s="87" t="s">
        <v>47</v>
      </c>
      <c r="F83" s="235" t="s">
        <v>48</v>
      </c>
      <c r="G83" s="88" t="s">
        <v>101</v>
      </c>
      <c r="H83" s="89" t="s">
        <v>102</v>
      </c>
      <c r="I83" s="236" t="s">
        <v>103</v>
      </c>
      <c r="J83" s="88" t="s">
        <v>104</v>
      </c>
      <c r="K83" s="411" t="s">
        <v>105</v>
      </c>
      <c r="L83" s="412"/>
      <c r="M83" s="236" t="s">
        <v>106</v>
      </c>
      <c r="O83" s="227"/>
      <c r="P83" s="76"/>
      <c r="Q83" s="76"/>
      <c r="R83" s="76"/>
      <c r="S83" s="76"/>
    </row>
    <row r="84" spans="1:26" ht="12.75" customHeight="1">
      <c r="A84" s="398"/>
      <c r="B84" s="407"/>
      <c r="C84" s="3">
        <v>2013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3"/>
      <c r="L84" s="414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398"/>
      <c r="B85" s="407"/>
      <c r="C85" s="9">
        <v>2014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5"/>
      <c r="L85" s="416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399"/>
      <c r="B86" s="408"/>
      <c r="C86" s="13">
        <v>2015</v>
      </c>
      <c r="D86" s="104">
        <f t="shared" si="6"/>
        <v>29</v>
      </c>
      <c r="E86" s="105">
        <f t="shared" si="6"/>
        <v>4</v>
      </c>
      <c r="F86" s="106">
        <f>I86+M86</f>
        <v>0</v>
      </c>
      <c r="G86" s="211">
        <v>14</v>
      </c>
      <c r="H86" s="107">
        <v>3</v>
      </c>
      <c r="I86" s="108"/>
      <c r="J86" s="109">
        <v>15</v>
      </c>
      <c r="K86" s="400">
        <v>1</v>
      </c>
      <c r="L86" s="401"/>
      <c r="M86" s="110"/>
      <c r="O86" s="227"/>
      <c r="P86" s="76"/>
      <c r="Q86" s="76"/>
      <c r="R86" s="76"/>
      <c r="S86" s="402" t="s">
        <v>107</v>
      </c>
      <c r="T86" s="402"/>
      <c r="U86" s="402"/>
      <c r="V86" s="402"/>
      <c r="W86" s="402"/>
      <c r="X86" s="402"/>
      <c r="Y86" s="402"/>
      <c r="Z86" s="76"/>
    </row>
    <row r="87" spans="1:26" ht="12.75" customHeight="1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s="115" customFormat="1" ht="12.75" customHeight="1">
      <c r="A88" s="111" t="s">
        <v>108</v>
      </c>
      <c r="B88" s="112"/>
      <c r="C88" s="111"/>
      <c r="D88" s="111"/>
      <c r="E88" s="111"/>
      <c r="F88" s="111"/>
      <c r="G88" s="113" t="s">
        <v>109</v>
      </c>
      <c r="H88" s="113"/>
      <c r="I88" s="113"/>
      <c r="J88" s="113"/>
      <c r="K88" s="113"/>
      <c r="L88" s="113"/>
      <c r="M88" s="114"/>
      <c r="O88" s="113" t="s">
        <v>110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s="115" customFormat="1" ht="12.75" customHeight="1">
      <c r="A89" s="116" t="s">
        <v>235</v>
      </c>
      <c r="B89" s="116"/>
      <c r="C89" s="116"/>
      <c r="D89" s="114"/>
      <c r="E89" s="114"/>
      <c r="F89" s="114"/>
      <c r="G89" s="114"/>
      <c r="H89" s="114"/>
      <c r="I89" s="114"/>
      <c r="J89" s="114" t="s">
        <v>236</v>
      </c>
      <c r="K89" s="114"/>
      <c r="L89" s="114"/>
      <c r="M89" s="114"/>
      <c r="N89" s="114"/>
      <c r="O89" s="114"/>
      <c r="P89" s="114"/>
      <c r="Q89" s="114"/>
      <c r="T89" s="115" t="s">
        <v>234</v>
      </c>
      <c r="U89" s="114"/>
      <c r="V89" s="114"/>
      <c r="W89" s="114"/>
      <c r="X89" s="114"/>
      <c r="Y89" s="114"/>
      <c r="Z89" s="114"/>
    </row>
    <row r="90" spans="1:26" s="115" customFormat="1" ht="12.75" customHeight="1">
      <c r="A90" s="113" t="s">
        <v>111</v>
      </c>
      <c r="B90" s="116"/>
      <c r="C90" s="113" t="s">
        <v>233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s="115" customFormat="1" ht="12.75" customHeight="1">
      <c r="A91" s="113" t="s">
        <v>112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113</v>
      </c>
      <c r="U91" s="114"/>
      <c r="V91" s="114"/>
      <c r="W91" s="114"/>
      <c r="X91" s="114"/>
      <c r="Y91" s="114"/>
      <c r="Z91" s="114"/>
    </row>
    <row r="92" spans="1:26" s="115" customFormat="1" ht="12.75" customHeight="1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s="115" customFormat="1" ht="1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="115" customFormat="1" ht="15">
      <c r="B94" s="117"/>
    </row>
    <row r="95" s="115" customFormat="1" ht="15">
      <c r="B95" s="117"/>
    </row>
    <row r="96" s="115" customFormat="1" ht="15">
      <c r="B96" s="117"/>
    </row>
    <row r="97" s="115" customFormat="1" ht="15">
      <c r="B97" s="117"/>
    </row>
    <row r="98" s="115" customFormat="1" ht="15">
      <c r="B98" s="117"/>
    </row>
    <row r="99" s="115" customFormat="1" ht="15">
      <c r="B99" s="117"/>
    </row>
    <row r="100" s="115" customFormat="1" ht="15">
      <c r="B100" s="117"/>
    </row>
    <row r="101" s="115" customFormat="1" ht="15">
      <c r="B101" s="117"/>
    </row>
    <row r="102" s="115" customFormat="1" ht="15">
      <c r="B102" s="117"/>
    </row>
    <row r="103" s="115" customFormat="1" ht="15">
      <c r="B103" s="117"/>
    </row>
    <row r="104" s="115" customFormat="1" ht="15">
      <c r="B104" s="117"/>
    </row>
    <row r="105" s="115" customFormat="1" ht="15">
      <c r="B105" s="117"/>
    </row>
    <row r="106" s="115" customFormat="1" ht="15">
      <c r="B106" s="117"/>
    </row>
    <row r="107" s="115" customFormat="1" ht="15">
      <c r="B107" s="117"/>
    </row>
    <row r="108" s="115" customFormat="1" ht="15">
      <c r="B108" s="117"/>
    </row>
    <row r="109" s="115" customFormat="1" ht="15">
      <c r="B109" s="117"/>
    </row>
    <row r="110" s="115" customFormat="1" ht="15">
      <c r="B110" s="117"/>
    </row>
    <row r="111" s="115" customFormat="1" ht="15">
      <c r="B111" s="117"/>
    </row>
    <row r="112" s="115" customFormat="1" ht="15">
      <c r="B112" s="117"/>
    </row>
    <row r="113" s="115" customFormat="1" ht="15">
      <c r="B113" s="117"/>
    </row>
    <row r="114" s="115" customFormat="1" ht="15">
      <c r="B114" s="117"/>
    </row>
  </sheetData>
  <sheetProtection password="D259" sheet="1" objects="1" scenarios="1" formatColumns="0" formatRows="0"/>
  <mergeCells count="94">
    <mergeCell ref="K86:L86"/>
    <mergeCell ref="B74:B76"/>
    <mergeCell ref="S86:Y86"/>
    <mergeCell ref="G81:I81"/>
    <mergeCell ref="J81:M81"/>
    <mergeCell ref="B82:B86"/>
    <mergeCell ref="K82:L82"/>
    <mergeCell ref="K83:L83"/>
    <mergeCell ref="K84:L84"/>
    <mergeCell ref="K85:L85"/>
    <mergeCell ref="B62:B64"/>
    <mergeCell ref="B68:B70"/>
    <mergeCell ref="D81:F81"/>
    <mergeCell ref="A77:A79"/>
    <mergeCell ref="B77:B79"/>
    <mergeCell ref="A81:A86"/>
    <mergeCell ref="A71:A73"/>
    <mergeCell ref="B71:B73"/>
    <mergeCell ref="A74:A76"/>
    <mergeCell ref="A65:A67"/>
    <mergeCell ref="B65:B67"/>
    <mergeCell ref="A68:A70"/>
    <mergeCell ref="A53:A55"/>
    <mergeCell ref="B53:B55"/>
    <mergeCell ref="A56:A58"/>
    <mergeCell ref="B56:B58"/>
    <mergeCell ref="A59:A61"/>
    <mergeCell ref="B59:B61"/>
    <mergeCell ref="A62:A64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A29:A31"/>
    <mergeCell ref="B29:B31"/>
    <mergeCell ref="A32:A34"/>
    <mergeCell ref="B32:B34"/>
    <mergeCell ref="A23:A25"/>
    <mergeCell ref="B23:B25"/>
    <mergeCell ref="A26:A28"/>
    <mergeCell ref="B26:B28"/>
    <mergeCell ref="A17:A19"/>
    <mergeCell ref="B17:B19"/>
    <mergeCell ref="A20:A22"/>
    <mergeCell ref="B20:B22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M5:N5"/>
    <mergeCell ref="H6:H9"/>
    <mergeCell ref="I6:L6"/>
    <mergeCell ref="M6:M9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</mergeCells>
  <conditionalFormatting sqref="D86">
    <cfRule type="cellIs" priority="3" dxfId="0" operator="notEqual">
      <formula>$X$67</formula>
    </cfRule>
  </conditionalFormatting>
  <conditionalFormatting sqref="E86">
    <cfRule type="cellIs" priority="2" dxfId="0" operator="notEqual">
      <formula>$Y$67</formula>
    </cfRule>
  </conditionalFormatting>
  <conditionalFormatting sqref="F86">
    <cfRule type="cellIs" priority="1" dxfId="0" operator="notEqual">
      <formula>$Z$67</formula>
    </cfRule>
  </conditionalFormatting>
  <hyperlinks>
    <hyperlink ref="X2:Y2" location="'Списък Приложения'!A1" display="НАЗАД"/>
  </hyperlinks>
  <printOptions/>
  <pageMargins left="0.7" right="0.7" top="0.75" bottom="0.75" header="0.3" footer="0.3"/>
  <pageSetup horizontalDpi="600" verticalDpi="600" orientation="landscape" paperSize="9" scale="75" r:id="rId1"/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2"/>
  <sheetViews>
    <sheetView view="pageBreakPreview" zoomScaleSheetLayoutView="100" zoomScalePageLayoutView="0" workbookViewId="0" topLeftCell="CM1">
      <selection activeCell="EH12" sqref="EH12"/>
    </sheetView>
  </sheetViews>
  <sheetFormatPr defaultColWidth="9.140625" defaultRowHeight="15"/>
  <cols>
    <col min="1" max="1" width="4.140625" style="250" customWidth="1"/>
    <col min="2" max="2" width="31.7109375" style="250" customWidth="1"/>
    <col min="3" max="3" width="9.57421875" style="250" customWidth="1"/>
    <col min="4" max="8" width="6.00390625" style="250" customWidth="1"/>
    <col min="9" max="9" width="7.57421875" style="250" customWidth="1"/>
    <col min="10" max="26" width="6.00390625" style="250" customWidth="1"/>
    <col min="27" max="27" width="6.8515625" style="250" customWidth="1"/>
    <col min="28" max="44" width="6.00390625" style="250" customWidth="1"/>
    <col min="45" max="45" width="7.28125" style="250" customWidth="1"/>
    <col min="46" max="62" width="6.00390625" style="250" customWidth="1"/>
    <col min="63" max="63" width="7.140625" style="250" customWidth="1"/>
    <col min="64" max="80" width="6.00390625" style="250" customWidth="1"/>
    <col min="81" max="81" width="7.00390625" style="250" customWidth="1"/>
    <col min="82" max="98" width="6.00390625" style="250" customWidth="1"/>
    <col min="99" max="99" width="7.140625" style="250" customWidth="1"/>
    <col min="100" max="116" width="6.00390625" style="250" customWidth="1"/>
    <col min="117" max="117" width="7.140625" style="250" customWidth="1"/>
    <col min="118" max="134" width="6.00390625" style="250" customWidth="1"/>
    <col min="135" max="135" width="7.140625" style="250" customWidth="1"/>
    <col min="136" max="147" width="6.00390625" style="250" customWidth="1"/>
    <col min="148" max="16384" width="9.140625" style="250" customWidth="1"/>
  </cols>
  <sheetData>
    <row r="1" spans="2:33" ht="14.25">
      <c r="B1" s="140" t="s">
        <v>221</v>
      </c>
      <c r="C1" s="140"/>
      <c r="D1" s="140"/>
      <c r="AF1" s="336" t="s">
        <v>203</v>
      </c>
      <c r="AG1" s="336"/>
    </row>
    <row r="2" spans="4:129" ht="12.75" customHeight="1">
      <c r="D2" s="457" t="s">
        <v>222</v>
      </c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9:28" ht="13.5" customHeight="1" thickBot="1">
      <c r="S3" s="140" t="s">
        <v>115</v>
      </c>
      <c r="AB3" s="140"/>
    </row>
    <row r="4" spans="1:147" ht="13.5" customHeight="1" thickBot="1">
      <c r="A4" s="417" t="s">
        <v>116</v>
      </c>
      <c r="B4" s="420" t="s">
        <v>157</v>
      </c>
      <c r="C4" s="423" t="s">
        <v>117</v>
      </c>
      <c r="D4" s="427" t="s">
        <v>118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9"/>
      <c r="V4" s="427" t="s">
        <v>119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9"/>
      <c r="AN4" s="445" t="s">
        <v>120</v>
      </c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7"/>
      <c r="BF4" s="445" t="s">
        <v>121</v>
      </c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7"/>
      <c r="BX4" s="451" t="s">
        <v>122</v>
      </c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3"/>
      <c r="DF4" s="453"/>
      <c r="DG4" s="248"/>
      <c r="DH4" s="417" t="s">
        <v>123</v>
      </c>
      <c r="DI4" s="454"/>
      <c r="DJ4" s="454"/>
      <c r="DK4" s="454"/>
      <c r="DL4" s="454"/>
      <c r="DM4" s="454"/>
      <c r="DN4" s="454"/>
      <c r="DO4" s="454"/>
      <c r="DP4" s="454"/>
      <c r="DQ4" s="454"/>
      <c r="DR4" s="454"/>
      <c r="DS4" s="454"/>
      <c r="DT4" s="454"/>
      <c r="DU4" s="454"/>
      <c r="DV4" s="454"/>
      <c r="DW4" s="454"/>
      <c r="DX4" s="454"/>
      <c r="DY4" s="455"/>
      <c r="DZ4" s="445" t="s">
        <v>124</v>
      </c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7"/>
    </row>
    <row r="5" spans="1:147" ht="12" customHeight="1" thickBot="1">
      <c r="A5" s="418"/>
      <c r="B5" s="421"/>
      <c r="C5" s="424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2"/>
      <c r="V5" s="430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2"/>
      <c r="AN5" s="448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50"/>
      <c r="BF5" s="448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50"/>
      <c r="BX5" s="427" t="s">
        <v>125</v>
      </c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51" t="s">
        <v>126</v>
      </c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6"/>
      <c r="DH5" s="427" t="s">
        <v>127</v>
      </c>
      <c r="DI5" s="428"/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8"/>
      <c r="DV5" s="428"/>
      <c r="DW5" s="428"/>
      <c r="DX5" s="428"/>
      <c r="DY5" s="429"/>
      <c r="DZ5" s="448"/>
      <c r="EA5" s="449"/>
      <c r="EB5" s="449"/>
      <c r="EC5" s="449"/>
      <c r="ED5" s="449"/>
      <c r="EE5" s="449"/>
      <c r="EF5" s="449"/>
      <c r="EG5" s="449"/>
      <c r="EH5" s="449"/>
      <c r="EI5" s="449"/>
      <c r="EJ5" s="449"/>
      <c r="EK5" s="449"/>
      <c r="EL5" s="449"/>
      <c r="EM5" s="449"/>
      <c r="EN5" s="449"/>
      <c r="EO5" s="449"/>
      <c r="EP5" s="449"/>
      <c r="EQ5" s="450"/>
    </row>
    <row r="6" spans="1:147" ht="12.75" customHeight="1">
      <c r="A6" s="418"/>
      <c r="B6" s="421"/>
      <c r="C6" s="425"/>
      <c r="D6" s="438" t="s">
        <v>128</v>
      </c>
      <c r="E6" s="441" t="s">
        <v>129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2"/>
      <c r="V6" s="438" t="s">
        <v>128</v>
      </c>
      <c r="W6" s="441" t="s">
        <v>129</v>
      </c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4"/>
      <c r="AN6" s="438" t="s">
        <v>128</v>
      </c>
      <c r="AO6" s="441" t="s">
        <v>129</v>
      </c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4"/>
      <c r="BF6" s="438" t="s">
        <v>128</v>
      </c>
      <c r="BG6" s="441" t="s">
        <v>129</v>
      </c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4"/>
      <c r="BX6" s="438" t="s">
        <v>128</v>
      </c>
      <c r="BY6" s="441" t="s">
        <v>129</v>
      </c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4"/>
      <c r="CP6" s="438" t="s">
        <v>128</v>
      </c>
      <c r="CQ6" s="441" t="s">
        <v>129</v>
      </c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4"/>
      <c r="DH6" s="438" t="s">
        <v>128</v>
      </c>
      <c r="DI6" s="441" t="s">
        <v>129</v>
      </c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4"/>
      <c r="DZ6" s="438" t="s">
        <v>128</v>
      </c>
      <c r="EA6" s="441" t="s">
        <v>129</v>
      </c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2"/>
    </row>
    <row r="7" spans="1:147" ht="12.75" customHeight="1">
      <c r="A7" s="418"/>
      <c r="B7" s="421"/>
      <c r="C7" s="425"/>
      <c r="D7" s="439"/>
      <c r="E7" s="433" t="s">
        <v>130</v>
      </c>
      <c r="F7" s="433" t="s">
        <v>53</v>
      </c>
      <c r="G7" s="433" t="s">
        <v>131</v>
      </c>
      <c r="H7" s="433" t="s">
        <v>132</v>
      </c>
      <c r="I7" s="433" t="s">
        <v>133</v>
      </c>
      <c r="J7" s="433" t="s">
        <v>134</v>
      </c>
      <c r="K7" s="433" t="s">
        <v>135</v>
      </c>
      <c r="L7" s="433" t="s">
        <v>136</v>
      </c>
      <c r="M7" s="433" t="s">
        <v>137</v>
      </c>
      <c r="N7" s="433" t="s">
        <v>69</v>
      </c>
      <c r="O7" s="433" t="s">
        <v>71</v>
      </c>
      <c r="P7" s="433" t="s">
        <v>73</v>
      </c>
      <c r="Q7" s="433" t="s">
        <v>138</v>
      </c>
      <c r="R7" s="433" t="s">
        <v>139</v>
      </c>
      <c r="S7" s="435" t="s">
        <v>140</v>
      </c>
      <c r="T7" s="436"/>
      <c r="U7" s="437"/>
      <c r="V7" s="439"/>
      <c r="W7" s="433" t="s">
        <v>130</v>
      </c>
      <c r="X7" s="433" t="s">
        <v>53</v>
      </c>
      <c r="Y7" s="433" t="s">
        <v>131</v>
      </c>
      <c r="Z7" s="433" t="s">
        <v>132</v>
      </c>
      <c r="AA7" s="433" t="s">
        <v>133</v>
      </c>
      <c r="AB7" s="433" t="s">
        <v>134</v>
      </c>
      <c r="AC7" s="433" t="s">
        <v>135</v>
      </c>
      <c r="AD7" s="433" t="s">
        <v>136</v>
      </c>
      <c r="AE7" s="433" t="s">
        <v>137</v>
      </c>
      <c r="AF7" s="433" t="s">
        <v>69</v>
      </c>
      <c r="AG7" s="433" t="s">
        <v>71</v>
      </c>
      <c r="AH7" s="433" t="s">
        <v>73</v>
      </c>
      <c r="AI7" s="433" t="s">
        <v>138</v>
      </c>
      <c r="AJ7" s="433" t="s">
        <v>139</v>
      </c>
      <c r="AK7" s="435" t="s">
        <v>140</v>
      </c>
      <c r="AL7" s="436"/>
      <c r="AM7" s="437"/>
      <c r="AN7" s="439"/>
      <c r="AO7" s="433" t="s">
        <v>130</v>
      </c>
      <c r="AP7" s="433" t="s">
        <v>53</v>
      </c>
      <c r="AQ7" s="433" t="s">
        <v>131</v>
      </c>
      <c r="AR7" s="433" t="s">
        <v>132</v>
      </c>
      <c r="AS7" s="433" t="s">
        <v>133</v>
      </c>
      <c r="AT7" s="433" t="s">
        <v>134</v>
      </c>
      <c r="AU7" s="433" t="s">
        <v>135</v>
      </c>
      <c r="AV7" s="433" t="s">
        <v>136</v>
      </c>
      <c r="AW7" s="433" t="s">
        <v>137</v>
      </c>
      <c r="AX7" s="433" t="s">
        <v>69</v>
      </c>
      <c r="AY7" s="433" t="s">
        <v>71</v>
      </c>
      <c r="AZ7" s="433" t="s">
        <v>73</v>
      </c>
      <c r="BA7" s="433" t="s">
        <v>138</v>
      </c>
      <c r="BB7" s="433" t="s">
        <v>139</v>
      </c>
      <c r="BC7" s="435" t="s">
        <v>140</v>
      </c>
      <c r="BD7" s="436"/>
      <c r="BE7" s="437"/>
      <c r="BF7" s="439"/>
      <c r="BG7" s="433" t="s">
        <v>130</v>
      </c>
      <c r="BH7" s="433" t="s">
        <v>53</v>
      </c>
      <c r="BI7" s="433" t="s">
        <v>131</v>
      </c>
      <c r="BJ7" s="433" t="s">
        <v>132</v>
      </c>
      <c r="BK7" s="433" t="s">
        <v>133</v>
      </c>
      <c r="BL7" s="433" t="s">
        <v>134</v>
      </c>
      <c r="BM7" s="433" t="s">
        <v>135</v>
      </c>
      <c r="BN7" s="433" t="s">
        <v>136</v>
      </c>
      <c r="BO7" s="433" t="s">
        <v>137</v>
      </c>
      <c r="BP7" s="433" t="s">
        <v>69</v>
      </c>
      <c r="BQ7" s="433" t="s">
        <v>71</v>
      </c>
      <c r="BR7" s="433" t="s">
        <v>73</v>
      </c>
      <c r="BS7" s="433" t="s">
        <v>138</v>
      </c>
      <c r="BT7" s="433" t="s">
        <v>139</v>
      </c>
      <c r="BU7" s="435" t="s">
        <v>140</v>
      </c>
      <c r="BV7" s="436"/>
      <c r="BW7" s="437"/>
      <c r="BX7" s="439"/>
      <c r="BY7" s="433" t="s">
        <v>130</v>
      </c>
      <c r="BZ7" s="433" t="s">
        <v>53</v>
      </c>
      <c r="CA7" s="433" t="s">
        <v>131</v>
      </c>
      <c r="CB7" s="433" t="s">
        <v>132</v>
      </c>
      <c r="CC7" s="433" t="s">
        <v>133</v>
      </c>
      <c r="CD7" s="433" t="s">
        <v>134</v>
      </c>
      <c r="CE7" s="433" t="s">
        <v>135</v>
      </c>
      <c r="CF7" s="433" t="s">
        <v>136</v>
      </c>
      <c r="CG7" s="433" t="s">
        <v>137</v>
      </c>
      <c r="CH7" s="433" t="s">
        <v>69</v>
      </c>
      <c r="CI7" s="433" t="s">
        <v>71</v>
      </c>
      <c r="CJ7" s="433" t="s">
        <v>73</v>
      </c>
      <c r="CK7" s="433" t="s">
        <v>138</v>
      </c>
      <c r="CL7" s="433" t="s">
        <v>139</v>
      </c>
      <c r="CM7" s="435" t="s">
        <v>140</v>
      </c>
      <c r="CN7" s="436"/>
      <c r="CO7" s="437"/>
      <c r="CP7" s="439"/>
      <c r="CQ7" s="433" t="s">
        <v>130</v>
      </c>
      <c r="CR7" s="433" t="s">
        <v>53</v>
      </c>
      <c r="CS7" s="433" t="s">
        <v>131</v>
      </c>
      <c r="CT7" s="433" t="s">
        <v>132</v>
      </c>
      <c r="CU7" s="433" t="s">
        <v>133</v>
      </c>
      <c r="CV7" s="433" t="s">
        <v>134</v>
      </c>
      <c r="CW7" s="433" t="s">
        <v>135</v>
      </c>
      <c r="CX7" s="433" t="s">
        <v>136</v>
      </c>
      <c r="CY7" s="433" t="s">
        <v>137</v>
      </c>
      <c r="CZ7" s="433" t="s">
        <v>69</v>
      </c>
      <c r="DA7" s="433" t="s">
        <v>71</v>
      </c>
      <c r="DB7" s="433" t="s">
        <v>73</v>
      </c>
      <c r="DC7" s="433" t="s">
        <v>138</v>
      </c>
      <c r="DD7" s="433" t="s">
        <v>139</v>
      </c>
      <c r="DE7" s="435" t="s">
        <v>140</v>
      </c>
      <c r="DF7" s="436"/>
      <c r="DG7" s="437"/>
      <c r="DH7" s="439"/>
      <c r="DI7" s="433" t="s">
        <v>130</v>
      </c>
      <c r="DJ7" s="433" t="s">
        <v>53</v>
      </c>
      <c r="DK7" s="433" t="s">
        <v>131</v>
      </c>
      <c r="DL7" s="433" t="s">
        <v>132</v>
      </c>
      <c r="DM7" s="433" t="s">
        <v>133</v>
      </c>
      <c r="DN7" s="433" t="s">
        <v>134</v>
      </c>
      <c r="DO7" s="433" t="s">
        <v>135</v>
      </c>
      <c r="DP7" s="433" t="s">
        <v>136</v>
      </c>
      <c r="DQ7" s="433" t="s">
        <v>137</v>
      </c>
      <c r="DR7" s="433" t="s">
        <v>69</v>
      </c>
      <c r="DS7" s="433" t="s">
        <v>71</v>
      </c>
      <c r="DT7" s="433" t="s">
        <v>73</v>
      </c>
      <c r="DU7" s="433" t="s">
        <v>138</v>
      </c>
      <c r="DV7" s="433" t="s">
        <v>139</v>
      </c>
      <c r="DW7" s="435" t="s">
        <v>140</v>
      </c>
      <c r="DX7" s="436"/>
      <c r="DY7" s="437"/>
      <c r="DZ7" s="439"/>
      <c r="EA7" s="433" t="s">
        <v>130</v>
      </c>
      <c r="EB7" s="433" t="s">
        <v>53</v>
      </c>
      <c r="EC7" s="433" t="s">
        <v>131</v>
      </c>
      <c r="ED7" s="433" t="s">
        <v>132</v>
      </c>
      <c r="EE7" s="433" t="s">
        <v>133</v>
      </c>
      <c r="EF7" s="433" t="s">
        <v>134</v>
      </c>
      <c r="EG7" s="433" t="s">
        <v>135</v>
      </c>
      <c r="EH7" s="433" t="s">
        <v>136</v>
      </c>
      <c r="EI7" s="433" t="s">
        <v>137</v>
      </c>
      <c r="EJ7" s="433" t="s">
        <v>69</v>
      </c>
      <c r="EK7" s="433" t="s">
        <v>71</v>
      </c>
      <c r="EL7" s="433" t="s">
        <v>73</v>
      </c>
      <c r="EM7" s="433" t="s">
        <v>138</v>
      </c>
      <c r="EN7" s="433" t="s">
        <v>139</v>
      </c>
      <c r="EO7" s="435" t="s">
        <v>140</v>
      </c>
      <c r="EP7" s="436"/>
      <c r="EQ7" s="437"/>
    </row>
    <row r="8" spans="1:147" ht="78.75" customHeight="1">
      <c r="A8" s="419"/>
      <c r="B8" s="422"/>
      <c r="C8" s="426"/>
      <c r="D8" s="440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239" t="s">
        <v>141</v>
      </c>
      <c r="T8" s="240" t="s">
        <v>142</v>
      </c>
      <c r="U8" s="241" t="s">
        <v>83</v>
      </c>
      <c r="V8" s="443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239" t="s">
        <v>141</v>
      </c>
      <c r="AL8" s="240" t="s">
        <v>142</v>
      </c>
      <c r="AM8" s="241" t="s">
        <v>83</v>
      </c>
      <c r="AN8" s="440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239" t="s">
        <v>141</v>
      </c>
      <c r="BD8" s="240" t="s">
        <v>142</v>
      </c>
      <c r="BE8" s="241" t="s">
        <v>83</v>
      </c>
      <c r="BF8" s="440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239" t="s">
        <v>141</v>
      </c>
      <c r="BV8" s="240" t="s">
        <v>142</v>
      </c>
      <c r="BW8" s="241" t="s">
        <v>83</v>
      </c>
      <c r="BX8" s="440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239" t="s">
        <v>141</v>
      </c>
      <c r="CN8" s="240" t="s">
        <v>142</v>
      </c>
      <c r="CO8" s="241" t="s">
        <v>83</v>
      </c>
      <c r="CP8" s="440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239" t="s">
        <v>141</v>
      </c>
      <c r="DF8" s="240" t="s">
        <v>142</v>
      </c>
      <c r="DG8" s="241" t="s">
        <v>83</v>
      </c>
      <c r="DH8" s="440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239" t="s">
        <v>141</v>
      </c>
      <c r="DX8" s="240" t="s">
        <v>142</v>
      </c>
      <c r="DY8" s="241" t="s">
        <v>83</v>
      </c>
      <c r="DZ8" s="440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239" t="s">
        <v>141</v>
      </c>
      <c r="EP8" s="240" t="s">
        <v>142</v>
      </c>
      <c r="EQ8" s="241" t="s">
        <v>83</v>
      </c>
    </row>
    <row r="9" spans="1:147" ht="14.25">
      <c r="A9" s="251"/>
      <c r="B9" s="242" t="s">
        <v>143</v>
      </c>
      <c r="C9" s="243"/>
      <c r="D9" s="120">
        <f aca="true" t="shared" si="0" ref="D9:D17">E9+F9+G9+I9+J9+K9+L9+N9+O9+P9+H9+M9+Q9+R9+S9</f>
        <v>69</v>
      </c>
      <c r="E9" s="121">
        <f aca="true" t="shared" si="1" ref="E9:T9">SUM(E10:E75)</f>
        <v>0</v>
      </c>
      <c r="F9" s="121">
        <f t="shared" si="1"/>
        <v>0</v>
      </c>
      <c r="G9" s="121">
        <f t="shared" si="1"/>
        <v>3</v>
      </c>
      <c r="H9" s="121">
        <f t="shared" si="1"/>
        <v>5</v>
      </c>
      <c r="I9" s="121">
        <f>SUM(I10:I75)</f>
        <v>0</v>
      </c>
      <c r="J9" s="121">
        <f t="shared" si="1"/>
        <v>11</v>
      </c>
      <c r="K9" s="121">
        <f>SUM(K10:K75)</f>
        <v>2</v>
      </c>
      <c r="L9" s="121">
        <f t="shared" si="1"/>
        <v>4</v>
      </c>
      <c r="M9" s="121">
        <f t="shared" si="1"/>
        <v>0</v>
      </c>
      <c r="N9" s="121">
        <f t="shared" si="1"/>
        <v>5</v>
      </c>
      <c r="O9" s="121">
        <f t="shared" si="1"/>
        <v>0</v>
      </c>
      <c r="P9" s="121">
        <f t="shared" si="1"/>
        <v>0</v>
      </c>
      <c r="Q9" s="121">
        <f t="shared" si="1"/>
        <v>17</v>
      </c>
      <c r="R9" s="121">
        <f t="shared" si="1"/>
        <v>0</v>
      </c>
      <c r="S9" s="121">
        <f t="shared" si="1"/>
        <v>22</v>
      </c>
      <c r="T9" s="121">
        <f t="shared" si="1"/>
        <v>22</v>
      </c>
      <c r="U9" s="122">
        <f>SUM(U10:U75)</f>
        <v>0</v>
      </c>
      <c r="V9" s="120">
        <f aca="true" t="shared" si="2" ref="V9:V17">X9+AE9+AH9+AI9+AJ9+W9+Y9+Z9+AA9+AB9+AC9+AD9+AF9+AG9+AK9</f>
        <v>609</v>
      </c>
      <c r="W9" s="121">
        <f>SUM(W10:W75)</f>
        <v>2</v>
      </c>
      <c r="X9" s="121">
        <f aca="true" t="shared" si="3" ref="X9:AI9">SUM(X10:X75)</f>
        <v>13</v>
      </c>
      <c r="Y9" s="121">
        <f t="shared" si="3"/>
        <v>21</v>
      </c>
      <c r="Z9" s="121">
        <f t="shared" si="3"/>
        <v>31</v>
      </c>
      <c r="AA9" s="121">
        <f t="shared" si="3"/>
        <v>1</v>
      </c>
      <c r="AB9" s="121">
        <f t="shared" si="3"/>
        <v>25</v>
      </c>
      <c r="AC9" s="121">
        <f t="shared" si="3"/>
        <v>9</v>
      </c>
      <c r="AD9" s="121">
        <f t="shared" si="3"/>
        <v>15</v>
      </c>
      <c r="AE9" s="121">
        <f t="shared" si="3"/>
        <v>0</v>
      </c>
      <c r="AF9" s="121">
        <f t="shared" si="3"/>
        <v>40</v>
      </c>
      <c r="AG9" s="121">
        <f t="shared" si="3"/>
        <v>0</v>
      </c>
      <c r="AH9" s="121">
        <f t="shared" si="3"/>
        <v>0</v>
      </c>
      <c r="AI9" s="121">
        <f t="shared" si="3"/>
        <v>85</v>
      </c>
      <c r="AJ9" s="121">
        <f>SUM(AJ10:AJ75)</f>
        <v>67</v>
      </c>
      <c r="AK9" s="121">
        <f>SUM(AK10:AK75)</f>
        <v>300</v>
      </c>
      <c r="AL9" s="121">
        <f>SUM(AL10:AL75)</f>
        <v>296</v>
      </c>
      <c r="AM9" s="123">
        <f>SUM(AM10:AM75)</f>
        <v>4</v>
      </c>
      <c r="AN9" s="120">
        <f aca="true" t="shared" si="4" ref="AN9:AN17">AO9+AP9+AQ9+AW9+AX9+AY9+AZ9+BA9+BB9+BC9+AR9+AS9+AT9+AU9+AV9</f>
        <v>678</v>
      </c>
      <c r="AO9" s="121">
        <f>SUM(AO10:AO75)</f>
        <v>2</v>
      </c>
      <c r="AP9" s="121">
        <f aca="true" t="shared" si="5" ref="AP9:BA9">SUM(AP10:AP75)</f>
        <v>13</v>
      </c>
      <c r="AQ9" s="121">
        <f t="shared" si="5"/>
        <v>24</v>
      </c>
      <c r="AR9" s="121">
        <f t="shared" si="5"/>
        <v>36</v>
      </c>
      <c r="AS9" s="121">
        <f t="shared" si="5"/>
        <v>1</v>
      </c>
      <c r="AT9" s="121">
        <f t="shared" si="5"/>
        <v>36</v>
      </c>
      <c r="AU9" s="121">
        <f t="shared" si="5"/>
        <v>11</v>
      </c>
      <c r="AV9" s="121">
        <f t="shared" si="5"/>
        <v>19</v>
      </c>
      <c r="AW9" s="121">
        <f t="shared" si="5"/>
        <v>0</v>
      </c>
      <c r="AX9" s="121">
        <f t="shared" si="5"/>
        <v>45</v>
      </c>
      <c r="AY9" s="121">
        <f>SUM(AY10:AY75)</f>
        <v>0</v>
      </c>
      <c r="AZ9" s="121">
        <f t="shared" si="5"/>
        <v>0</v>
      </c>
      <c r="BA9" s="121">
        <f t="shared" si="5"/>
        <v>102</v>
      </c>
      <c r="BB9" s="121">
        <f>SUM(BB10:BB75)</f>
        <v>67</v>
      </c>
      <c r="BC9" s="121">
        <f>SUM(BC10:BC75)</f>
        <v>322</v>
      </c>
      <c r="BD9" s="121">
        <f>SUM(BD10:BD75)</f>
        <v>318</v>
      </c>
      <c r="BE9" s="123">
        <f>SUM(BE10:BE75)</f>
        <v>4</v>
      </c>
      <c r="BF9" s="120">
        <f aca="true" t="shared" si="6" ref="BF9:BF17">BG9+BH9+BI9+BO9+BP9+BQ9+BR9+BS9+BU9+BT9+BJ9+BK9+BL9+BM9+BN9</f>
        <v>580</v>
      </c>
      <c r="BG9" s="121">
        <f aca="true" t="shared" si="7" ref="BG9:BT9">SUM(BG10:BG75)</f>
        <v>2</v>
      </c>
      <c r="BH9" s="121">
        <f>SUM(BH10:BH75)</f>
        <v>12</v>
      </c>
      <c r="BI9" s="121">
        <f t="shared" si="7"/>
        <v>20</v>
      </c>
      <c r="BJ9" s="121">
        <f t="shared" si="7"/>
        <v>29</v>
      </c>
      <c r="BK9" s="121">
        <f t="shared" si="7"/>
        <v>1</v>
      </c>
      <c r="BL9" s="121">
        <f t="shared" si="7"/>
        <v>31</v>
      </c>
      <c r="BM9" s="121">
        <f t="shared" si="7"/>
        <v>9</v>
      </c>
      <c r="BN9" s="121">
        <f t="shared" si="7"/>
        <v>17</v>
      </c>
      <c r="BO9" s="121">
        <f t="shared" si="7"/>
        <v>0</v>
      </c>
      <c r="BP9" s="121">
        <f t="shared" si="7"/>
        <v>39</v>
      </c>
      <c r="BQ9" s="121">
        <f t="shared" si="7"/>
        <v>0</v>
      </c>
      <c r="BR9" s="121">
        <f t="shared" si="7"/>
        <v>0</v>
      </c>
      <c r="BS9" s="121">
        <f t="shared" si="7"/>
        <v>72</v>
      </c>
      <c r="BT9" s="121">
        <f t="shared" si="7"/>
        <v>67</v>
      </c>
      <c r="BU9" s="121">
        <f>SUM(BU10:BU75)</f>
        <v>281</v>
      </c>
      <c r="BV9" s="121">
        <f>SUM(BV10:BV75)</f>
        <v>277</v>
      </c>
      <c r="BW9" s="123">
        <f>SUM(BW10:BW75)</f>
        <v>4</v>
      </c>
      <c r="BX9" s="120">
        <f aca="true" t="shared" si="8" ref="BX9:BX17">BY9+BZ9+CA9+CG9+CH9+CI9+CJ9+CK9+CM9+CL9+CB9+CC9+CD9+CE9+CF9</f>
        <v>483</v>
      </c>
      <c r="BY9" s="121">
        <f>SUM(BY10:BY75)</f>
        <v>2</v>
      </c>
      <c r="BZ9" s="121">
        <f aca="true" t="shared" si="9" ref="BZ9:CL9">SUM(BZ10:BZ75)</f>
        <v>4</v>
      </c>
      <c r="CA9" s="121">
        <f t="shared" si="9"/>
        <v>18</v>
      </c>
      <c r="CB9" s="121">
        <f t="shared" si="9"/>
        <v>18</v>
      </c>
      <c r="CC9" s="121">
        <f t="shared" si="9"/>
        <v>0</v>
      </c>
      <c r="CD9" s="121">
        <f t="shared" si="9"/>
        <v>23</v>
      </c>
      <c r="CE9" s="121">
        <f t="shared" si="9"/>
        <v>7</v>
      </c>
      <c r="CF9" s="121">
        <f t="shared" si="9"/>
        <v>10</v>
      </c>
      <c r="CG9" s="121">
        <f t="shared" si="9"/>
        <v>0</v>
      </c>
      <c r="CH9" s="121">
        <f t="shared" si="9"/>
        <v>24</v>
      </c>
      <c r="CI9" s="121">
        <f>SUM(CI10:CI75)</f>
        <v>0</v>
      </c>
      <c r="CJ9" s="121">
        <f t="shared" si="9"/>
        <v>0</v>
      </c>
      <c r="CK9" s="121">
        <f t="shared" si="9"/>
        <v>33</v>
      </c>
      <c r="CL9" s="121">
        <f t="shared" si="9"/>
        <v>67</v>
      </c>
      <c r="CM9" s="121">
        <f>SUM(CM10:CM75)</f>
        <v>277</v>
      </c>
      <c r="CN9" s="121">
        <f>SUM(CN10:CN75)</f>
        <v>274</v>
      </c>
      <c r="CO9" s="123">
        <f>SUM(CO10:CO75)</f>
        <v>3</v>
      </c>
      <c r="CP9" s="120">
        <f aca="true" t="shared" si="10" ref="CP9:CP17">CQ9+CR9+CS9+CY9+CZ9+DA9+DB9+DC9+DE9+DD9+CT9+CU9+CV9+CW9+CX9</f>
        <v>97</v>
      </c>
      <c r="CQ9" s="121">
        <f aca="true" t="shared" si="11" ref="CQ9:DG9">SUM(CQ10:CQ75)</f>
        <v>0</v>
      </c>
      <c r="CR9" s="121">
        <f>SUM(CR10:CR75)</f>
        <v>8</v>
      </c>
      <c r="CS9" s="121">
        <f t="shared" si="11"/>
        <v>2</v>
      </c>
      <c r="CT9" s="121">
        <f t="shared" si="11"/>
        <v>11</v>
      </c>
      <c r="CU9" s="121">
        <f t="shared" si="11"/>
        <v>1</v>
      </c>
      <c r="CV9" s="121">
        <f t="shared" si="11"/>
        <v>8</v>
      </c>
      <c r="CW9" s="121">
        <f t="shared" si="11"/>
        <v>2</v>
      </c>
      <c r="CX9" s="121">
        <f t="shared" si="11"/>
        <v>7</v>
      </c>
      <c r="CY9" s="121">
        <f t="shared" si="11"/>
        <v>0</v>
      </c>
      <c r="CZ9" s="121">
        <f t="shared" si="11"/>
        <v>15</v>
      </c>
      <c r="DA9" s="121">
        <f t="shared" si="11"/>
        <v>0</v>
      </c>
      <c r="DB9" s="121">
        <f t="shared" si="11"/>
        <v>0</v>
      </c>
      <c r="DC9" s="121">
        <f t="shared" si="11"/>
        <v>39</v>
      </c>
      <c r="DD9" s="121">
        <f t="shared" si="11"/>
        <v>0</v>
      </c>
      <c r="DE9" s="121">
        <f>SUM(DE10:DE75)</f>
        <v>4</v>
      </c>
      <c r="DF9" s="121">
        <f t="shared" si="11"/>
        <v>3</v>
      </c>
      <c r="DG9" s="123">
        <f t="shared" si="11"/>
        <v>1</v>
      </c>
      <c r="DH9" s="120">
        <f aca="true" t="shared" si="12" ref="DH9:DH17">DI9+DJ9+DK9+DQ9+DR9+DS9+DT9+DU9+DW9+DV9+DL9+DM9+DN9+DO9+DP9</f>
        <v>485</v>
      </c>
      <c r="DI9" s="121">
        <f aca="true" t="shared" si="13" ref="DI9:DY9">SUM(DI10:DI75)</f>
        <v>2</v>
      </c>
      <c r="DJ9" s="121">
        <f t="shared" si="13"/>
        <v>12</v>
      </c>
      <c r="DK9" s="121">
        <f t="shared" si="13"/>
        <v>3</v>
      </c>
      <c r="DL9" s="121">
        <f t="shared" si="13"/>
        <v>18</v>
      </c>
      <c r="DM9" s="121">
        <f t="shared" si="13"/>
        <v>1</v>
      </c>
      <c r="DN9" s="121">
        <f t="shared" si="13"/>
        <v>20</v>
      </c>
      <c r="DO9" s="121">
        <f t="shared" si="13"/>
        <v>8</v>
      </c>
      <c r="DP9" s="121">
        <f t="shared" si="13"/>
        <v>15</v>
      </c>
      <c r="DQ9" s="121">
        <f t="shared" si="13"/>
        <v>0</v>
      </c>
      <c r="DR9" s="121">
        <f t="shared" si="13"/>
        <v>31</v>
      </c>
      <c r="DS9" s="121">
        <f t="shared" si="13"/>
        <v>0</v>
      </c>
      <c r="DT9" s="121">
        <f t="shared" si="13"/>
        <v>0</v>
      </c>
      <c r="DU9" s="121">
        <f t="shared" si="13"/>
        <v>50</v>
      </c>
      <c r="DV9" s="121">
        <f t="shared" si="13"/>
        <v>67</v>
      </c>
      <c r="DW9" s="121">
        <f t="shared" si="13"/>
        <v>258</v>
      </c>
      <c r="DX9" s="121">
        <f t="shared" si="13"/>
        <v>254</v>
      </c>
      <c r="DY9" s="123">
        <f t="shared" si="13"/>
        <v>4</v>
      </c>
      <c r="DZ9" s="120">
        <f aca="true" t="shared" si="14" ref="DZ9:DZ17">EA9+EB9+EC9+EI9+EJ9+EK9+EL9+EM9+EO9+EN9+ED9+EE9+EF9+EG9+EH9</f>
        <v>98</v>
      </c>
      <c r="EA9" s="121">
        <f aca="true" t="shared" si="15" ref="EA9:EQ9">SUM(EA10:EA75)</f>
        <v>0</v>
      </c>
      <c r="EB9" s="121">
        <f t="shared" si="15"/>
        <v>1</v>
      </c>
      <c r="EC9" s="121">
        <f t="shared" si="15"/>
        <v>4</v>
      </c>
      <c r="ED9" s="121">
        <f t="shared" si="15"/>
        <v>7</v>
      </c>
      <c r="EE9" s="121">
        <f t="shared" si="15"/>
        <v>0</v>
      </c>
      <c r="EF9" s="121">
        <f t="shared" si="15"/>
        <v>5</v>
      </c>
      <c r="EG9" s="121">
        <f t="shared" si="15"/>
        <v>2</v>
      </c>
      <c r="EH9" s="121">
        <f t="shared" si="15"/>
        <v>2</v>
      </c>
      <c r="EI9" s="121">
        <f t="shared" si="15"/>
        <v>0</v>
      </c>
      <c r="EJ9" s="121">
        <f t="shared" si="15"/>
        <v>6</v>
      </c>
      <c r="EK9" s="121">
        <f t="shared" si="15"/>
        <v>0</v>
      </c>
      <c r="EL9" s="121">
        <f t="shared" si="15"/>
        <v>0</v>
      </c>
      <c r="EM9" s="121">
        <f t="shared" si="15"/>
        <v>30</v>
      </c>
      <c r="EN9" s="121">
        <f t="shared" si="15"/>
        <v>0</v>
      </c>
      <c r="EO9" s="121">
        <f>SUM(EO10:EO75)</f>
        <v>41</v>
      </c>
      <c r="EP9" s="121">
        <f t="shared" si="15"/>
        <v>41</v>
      </c>
      <c r="EQ9" s="122">
        <f t="shared" si="15"/>
        <v>0</v>
      </c>
    </row>
    <row r="10" spans="1:147" ht="14.25">
      <c r="A10" s="251">
        <v>1</v>
      </c>
      <c r="B10" s="252" t="s">
        <v>223</v>
      </c>
      <c r="C10" s="251" t="s">
        <v>228</v>
      </c>
      <c r="D10" s="120">
        <f t="shared" si="0"/>
        <v>11</v>
      </c>
      <c r="E10" s="124"/>
      <c r="F10" s="253"/>
      <c r="G10" s="253"/>
      <c r="H10" s="253">
        <v>2</v>
      </c>
      <c r="I10" s="253"/>
      <c r="J10" s="253"/>
      <c r="K10" s="253">
        <v>1</v>
      </c>
      <c r="L10" s="253"/>
      <c r="M10" s="253"/>
      <c r="N10" s="253"/>
      <c r="O10" s="253"/>
      <c r="P10" s="253"/>
      <c r="Q10" s="253">
        <v>3</v>
      </c>
      <c r="R10" s="253"/>
      <c r="S10" s="125">
        <f aca="true" t="shared" si="16" ref="S10:S17">T10+U10</f>
        <v>5</v>
      </c>
      <c r="T10" s="253">
        <v>5</v>
      </c>
      <c r="U10" s="254"/>
      <c r="V10" s="120">
        <f t="shared" si="2"/>
        <v>104</v>
      </c>
      <c r="W10" s="253">
        <v>1</v>
      </c>
      <c r="X10" s="253">
        <v>3</v>
      </c>
      <c r="Y10" s="253">
        <v>4</v>
      </c>
      <c r="Z10" s="253">
        <v>4</v>
      </c>
      <c r="AA10" s="253"/>
      <c r="AB10" s="253">
        <v>4</v>
      </c>
      <c r="AC10" s="253"/>
      <c r="AD10" s="253">
        <v>3</v>
      </c>
      <c r="AE10" s="253"/>
      <c r="AF10" s="253">
        <v>6</v>
      </c>
      <c r="AG10" s="253"/>
      <c r="AH10" s="253"/>
      <c r="AI10" s="253">
        <v>20</v>
      </c>
      <c r="AJ10" s="253">
        <v>10</v>
      </c>
      <c r="AK10" s="125">
        <f aca="true" t="shared" si="17" ref="AK10:AK17">AL10+AM10</f>
        <v>49</v>
      </c>
      <c r="AL10" s="253">
        <v>48</v>
      </c>
      <c r="AM10" s="255">
        <v>1</v>
      </c>
      <c r="AN10" s="120">
        <f t="shared" si="4"/>
        <v>115</v>
      </c>
      <c r="AO10" s="256">
        <f aca="true" t="shared" si="18" ref="AO10:AX17">E10+W10</f>
        <v>1</v>
      </c>
      <c r="AP10" s="256">
        <f t="shared" si="18"/>
        <v>3</v>
      </c>
      <c r="AQ10" s="256">
        <f t="shared" si="18"/>
        <v>4</v>
      </c>
      <c r="AR10" s="256">
        <f t="shared" si="18"/>
        <v>6</v>
      </c>
      <c r="AS10" s="256">
        <f t="shared" si="18"/>
        <v>0</v>
      </c>
      <c r="AT10" s="256">
        <f t="shared" si="18"/>
        <v>4</v>
      </c>
      <c r="AU10" s="256">
        <f t="shared" si="18"/>
        <v>1</v>
      </c>
      <c r="AV10" s="256">
        <f t="shared" si="18"/>
        <v>3</v>
      </c>
      <c r="AW10" s="256">
        <f t="shared" si="18"/>
        <v>0</v>
      </c>
      <c r="AX10" s="256">
        <f t="shared" si="18"/>
        <v>6</v>
      </c>
      <c r="AY10" s="256">
        <f aca="true" t="shared" si="19" ref="AY10:BE17">O10+AG10</f>
        <v>0</v>
      </c>
      <c r="AZ10" s="256">
        <f t="shared" si="19"/>
        <v>0</v>
      </c>
      <c r="BA10" s="256">
        <f t="shared" si="19"/>
        <v>23</v>
      </c>
      <c r="BB10" s="256">
        <f t="shared" si="19"/>
        <v>10</v>
      </c>
      <c r="BC10" s="256">
        <f t="shared" si="19"/>
        <v>54</v>
      </c>
      <c r="BD10" s="256">
        <f t="shared" si="19"/>
        <v>53</v>
      </c>
      <c r="BE10" s="257">
        <f t="shared" si="19"/>
        <v>1</v>
      </c>
      <c r="BF10" s="120">
        <f t="shared" si="6"/>
        <v>98</v>
      </c>
      <c r="BG10" s="256">
        <f aca="true" t="shared" si="20" ref="BG10:BP17">BY10+CQ10</f>
        <v>1</v>
      </c>
      <c r="BH10" s="256">
        <f t="shared" si="20"/>
        <v>2</v>
      </c>
      <c r="BI10" s="256">
        <f t="shared" si="20"/>
        <v>1</v>
      </c>
      <c r="BJ10" s="256">
        <f t="shared" si="20"/>
        <v>6</v>
      </c>
      <c r="BK10" s="256">
        <f t="shared" si="20"/>
        <v>0</v>
      </c>
      <c r="BL10" s="256">
        <f t="shared" si="20"/>
        <v>4</v>
      </c>
      <c r="BM10" s="256">
        <f t="shared" si="20"/>
        <v>1</v>
      </c>
      <c r="BN10" s="256">
        <f t="shared" si="20"/>
        <v>3</v>
      </c>
      <c r="BO10" s="256">
        <f t="shared" si="20"/>
        <v>0</v>
      </c>
      <c r="BP10" s="256">
        <f t="shared" si="20"/>
        <v>6</v>
      </c>
      <c r="BQ10" s="256">
        <f aca="true" t="shared" si="21" ref="BQ10:BW17">CI10+DA10</f>
        <v>0</v>
      </c>
      <c r="BR10" s="256">
        <f t="shared" si="21"/>
        <v>0</v>
      </c>
      <c r="BS10" s="256">
        <f t="shared" si="21"/>
        <v>17</v>
      </c>
      <c r="BT10" s="256">
        <f t="shared" si="21"/>
        <v>10</v>
      </c>
      <c r="BU10" s="256">
        <f t="shared" si="21"/>
        <v>47</v>
      </c>
      <c r="BV10" s="256">
        <f t="shared" si="21"/>
        <v>46</v>
      </c>
      <c r="BW10" s="257">
        <f t="shared" si="21"/>
        <v>1</v>
      </c>
      <c r="BX10" s="120">
        <f t="shared" si="8"/>
        <v>79</v>
      </c>
      <c r="BY10" s="253">
        <v>1</v>
      </c>
      <c r="BZ10" s="253">
        <v>1</v>
      </c>
      <c r="CA10" s="253">
        <v>1</v>
      </c>
      <c r="CB10" s="253">
        <v>3</v>
      </c>
      <c r="CC10" s="253"/>
      <c r="CD10" s="253">
        <v>2</v>
      </c>
      <c r="CE10" s="253">
        <v>1</v>
      </c>
      <c r="CF10" s="253">
        <v>2</v>
      </c>
      <c r="CG10" s="253"/>
      <c r="CH10" s="253">
        <v>4</v>
      </c>
      <c r="CI10" s="253"/>
      <c r="CJ10" s="253"/>
      <c r="CK10" s="253">
        <v>7</v>
      </c>
      <c r="CL10" s="253">
        <v>10</v>
      </c>
      <c r="CM10" s="125">
        <f aca="true" t="shared" si="22" ref="CM10:CM17">CN10+CO10</f>
        <v>47</v>
      </c>
      <c r="CN10" s="253">
        <v>46</v>
      </c>
      <c r="CO10" s="255">
        <v>1</v>
      </c>
      <c r="CP10" s="120">
        <f t="shared" si="10"/>
        <v>19</v>
      </c>
      <c r="CQ10" s="253"/>
      <c r="CR10" s="253">
        <v>1</v>
      </c>
      <c r="CS10" s="253"/>
      <c r="CT10" s="253">
        <v>3</v>
      </c>
      <c r="CU10" s="253"/>
      <c r="CV10" s="253">
        <v>2</v>
      </c>
      <c r="CW10" s="253"/>
      <c r="CX10" s="253">
        <v>1</v>
      </c>
      <c r="CY10" s="253"/>
      <c r="CZ10" s="253">
        <v>2</v>
      </c>
      <c r="DA10" s="253"/>
      <c r="DB10" s="253"/>
      <c r="DC10" s="253">
        <v>10</v>
      </c>
      <c r="DD10" s="253"/>
      <c r="DE10" s="125">
        <f aca="true" t="shared" si="23" ref="DE10:DE17">DF10+DG10</f>
        <v>0</v>
      </c>
      <c r="DF10" s="253"/>
      <c r="DG10" s="255"/>
      <c r="DH10" s="120">
        <f t="shared" si="12"/>
        <v>85</v>
      </c>
      <c r="DI10" s="253">
        <v>1</v>
      </c>
      <c r="DJ10" s="253">
        <v>2</v>
      </c>
      <c r="DK10" s="253"/>
      <c r="DL10" s="253">
        <v>5</v>
      </c>
      <c r="DM10" s="253"/>
      <c r="DN10" s="253">
        <v>4</v>
      </c>
      <c r="DO10" s="253">
        <v>1</v>
      </c>
      <c r="DP10" s="253">
        <v>3</v>
      </c>
      <c r="DQ10" s="253"/>
      <c r="DR10" s="253">
        <v>5</v>
      </c>
      <c r="DS10" s="253"/>
      <c r="DT10" s="253"/>
      <c r="DU10" s="253">
        <v>14</v>
      </c>
      <c r="DV10" s="253">
        <v>10</v>
      </c>
      <c r="DW10" s="125">
        <f aca="true" t="shared" si="24" ref="DW10:DW17">DX10+DY10</f>
        <v>40</v>
      </c>
      <c r="DX10" s="253">
        <v>39</v>
      </c>
      <c r="DY10" s="255">
        <v>1</v>
      </c>
      <c r="DZ10" s="120">
        <f t="shared" si="14"/>
        <v>17</v>
      </c>
      <c r="EA10" s="256">
        <f aca="true" t="shared" si="25" ref="EA10:EJ17">AO10-BG10</f>
        <v>0</v>
      </c>
      <c r="EB10" s="256">
        <f t="shared" si="25"/>
        <v>1</v>
      </c>
      <c r="EC10" s="256">
        <f t="shared" si="25"/>
        <v>3</v>
      </c>
      <c r="ED10" s="256">
        <f t="shared" si="25"/>
        <v>0</v>
      </c>
      <c r="EE10" s="256">
        <f t="shared" si="25"/>
        <v>0</v>
      </c>
      <c r="EF10" s="256">
        <f t="shared" si="25"/>
        <v>0</v>
      </c>
      <c r="EG10" s="256">
        <f t="shared" si="25"/>
        <v>0</v>
      </c>
      <c r="EH10" s="256">
        <f t="shared" si="25"/>
        <v>0</v>
      </c>
      <c r="EI10" s="256">
        <f t="shared" si="25"/>
        <v>0</v>
      </c>
      <c r="EJ10" s="256">
        <f t="shared" si="25"/>
        <v>0</v>
      </c>
      <c r="EK10" s="256">
        <f aca="true" t="shared" si="26" ref="EK10:EQ17">AY10-BQ10</f>
        <v>0</v>
      </c>
      <c r="EL10" s="256">
        <f t="shared" si="26"/>
        <v>0</v>
      </c>
      <c r="EM10" s="256">
        <f t="shared" si="26"/>
        <v>6</v>
      </c>
      <c r="EN10" s="256">
        <f t="shared" si="26"/>
        <v>0</v>
      </c>
      <c r="EO10" s="256">
        <f t="shared" si="26"/>
        <v>7</v>
      </c>
      <c r="EP10" s="256">
        <f t="shared" si="26"/>
        <v>7</v>
      </c>
      <c r="EQ10" s="258">
        <f t="shared" si="26"/>
        <v>0</v>
      </c>
    </row>
    <row r="11" spans="1:147" ht="13.5" customHeight="1">
      <c r="A11" s="251">
        <v>2</v>
      </c>
      <c r="B11" s="252" t="s">
        <v>224</v>
      </c>
      <c r="C11" s="251" t="s">
        <v>229</v>
      </c>
      <c r="D11" s="120">
        <f t="shared" si="0"/>
        <v>18</v>
      </c>
      <c r="E11" s="124"/>
      <c r="F11" s="253"/>
      <c r="G11" s="253">
        <v>2</v>
      </c>
      <c r="H11" s="253">
        <v>1</v>
      </c>
      <c r="I11" s="253"/>
      <c r="J11" s="253">
        <v>2</v>
      </c>
      <c r="K11" s="253"/>
      <c r="L11" s="253">
        <v>2</v>
      </c>
      <c r="M11" s="253"/>
      <c r="N11" s="253"/>
      <c r="O11" s="253"/>
      <c r="P11" s="253"/>
      <c r="Q11" s="253">
        <v>7</v>
      </c>
      <c r="R11" s="253"/>
      <c r="S11" s="125">
        <f t="shared" si="16"/>
        <v>4</v>
      </c>
      <c r="T11" s="253">
        <v>4</v>
      </c>
      <c r="V11" s="120">
        <f t="shared" si="2"/>
        <v>129</v>
      </c>
      <c r="W11" s="253"/>
      <c r="X11" s="253">
        <v>1</v>
      </c>
      <c r="Y11" s="253">
        <v>2</v>
      </c>
      <c r="Z11" s="253">
        <v>12</v>
      </c>
      <c r="AA11" s="253"/>
      <c r="AB11" s="253">
        <v>6</v>
      </c>
      <c r="AC11" s="253">
        <v>1</v>
      </c>
      <c r="AD11" s="253">
        <v>4</v>
      </c>
      <c r="AE11" s="253"/>
      <c r="AF11" s="253">
        <v>9</v>
      </c>
      <c r="AG11" s="253"/>
      <c r="AH11" s="253"/>
      <c r="AI11" s="253">
        <v>20</v>
      </c>
      <c r="AJ11" s="253">
        <v>11</v>
      </c>
      <c r="AK11" s="125">
        <f t="shared" si="17"/>
        <v>63</v>
      </c>
      <c r="AL11" s="253">
        <v>63</v>
      </c>
      <c r="AM11" s="255"/>
      <c r="AN11" s="120">
        <f t="shared" si="4"/>
        <v>147</v>
      </c>
      <c r="AO11" s="256">
        <f t="shared" si="18"/>
        <v>0</v>
      </c>
      <c r="AP11" s="256">
        <f t="shared" si="18"/>
        <v>1</v>
      </c>
      <c r="AQ11" s="256">
        <f t="shared" si="18"/>
        <v>4</v>
      </c>
      <c r="AR11" s="256">
        <f t="shared" si="18"/>
        <v>13</v>
      </c>
      <c r="AS11" s="256">
        <f t="shared" si="18"/>
        <v>0</v>
      </c>
      <c r="AT11" s="256">
        <f t="shared" si="18"/>
        <v>8</v>
      </c>
      <c r="AU11" s="256">
        <f t="shared" si="18"/>
        <v>1</v>
      </c>
      <c r="AV11" s="256">
        <f t="shared" si="18"/>
        <v>6</v>
      </c>
      <c r="AW11" s="256">
        <f t="shared" si="18"/>
        <v>0</v>
      </c>
      <c r="AX11" s="256">
        <f t="shared" si="18"/>
        <v>9</v>
      </c>
      <c r="AY11" s="256">
        <f t="shared" si="19"/>
        <v>0</v>
      </c>
      <c r="AZ11" s="256">
        <f t="shared" si="19"/>
        <v>0</v>
      </c>
      <c r="BA11" s="256">
        <f t="shared" si="19"/>
        <v>27</v>
      </c>
      <c r="BB11" s="256">
        <f t="shared" si="19"/>
        <v>11</v>
      </c>
      <c r="BC11" s="256">
        <f t="shared" si="19"/>
        <v>67</v>
      </c>
      <c r="BD11" s="256">
        <f t="shared" si="19"/>
        <v>67</v>
      </c>
      <c r="BE11" s="256">
        <f t="shared" si="19"/>
        <v>0</v>
      </c>
      <c r="BF11" s="120">
        <f t="shared" si="6"/>
        <v>124</v>
      </c>
      <c r="BG11" s="256">
        <f t="shared" si="20"/>
        <v>0</v>
      </c>
      <c r="BH11" s="256">
        <f t="shared" si="20"/>
        <v>1</v>
      </c>
      <c r="BI11" s="256">
        <f t="shared" si="20"/>
        <v>4</v>
      </c>
      <c r="BJ11" s="256">
        <f t="shared" si="20"/>
        <v>9</v>
      </c>
      <c r="BK11" s="256">
        <f t="shared" si="20"/>
        <v>0</v>
      </c>
      <c r="BL11" s="256">
        <f t="shared" si="20"/>
        <v>6</v>
      </c>
      <c r="BM11" s="256">
        <f t="shared" si="20"/>
        <v>0</v>
      </c>
      <c r="BN11" s="256">
        <f t="shared" si="20"/>
        <v>5</v>
      </c>
      <c r="BO11" s="256">
        <f t="shared" si="20"/>
        <v>0</v>
      </c>
      <c r="BP11" s="256">
        <f t="shared" si="20"/>
        <v>8</v>
      </c>
      <c r="BQ11" s="256">
        <f t="shared" si="21"/>
        <v>0</v>
      </c>
      <c r="BR11" s="256">
        <f t="shared" si="21"/>
        <v>0</v>
      </c>
      <c r="BS11" s="256">
        <f t="shared" si="21"/>
        <v>22</v>
      </c>
      <c r="BT11" s="256">
        <f t="shared" si="21"/>
        <v>11</v>
      </c>
      <c r="BU11" s="256">
        <f t="shared" si="21"/>
        <v>58</v>
      </c>
      <c r="BV11" s="256">
        <f t="shared" si="21"/>
        <v>58</v>
      </c>
      <c r="BW11" s="257">
        <f t="shared" si="21"/>
        <v>0</v>
      </c>
      <c r="BX11" s="120">
        <f t="shared" si="8"/>
        <v>102</v>
      </c>
      <c r="BY11" s="253"/>
      <c r="BZ11" s="253"/>
      <c r="CA11" s="253">
        <v>4</v>
      </c>
      <c r="CB11" s="253">
        <v>7</v>
      </c>
      <c r="CC11" s="253"/>
      <c r="CD11" s="253">
        <v>4</v>
      </c>
      <c r="CE11" s="253"/>
      <c r="CF11" s="253">
        <v>3</v>
      </c>
      <c r="CG11" s="253"/>
      <c r="CH11" s="253">
        <v>3</v>
      </c>
      <c r="CI11" s="253"/>
      <c r="CJ11" s="253"/>
      <c r="CK11" s="253">
        <v>12</v>
      </c>
      <c r="CL11" s="253">
        <v>11</v>
      </c>
      <c r="CM11" s="125">
        <f t="shared" si="22"/>
        <v>58</v>
      </c>
      <c r="CN11" s="253">
        <v>58</v>
      </c>
      <c r="CO11" s="255"/>
      <c r="CP11" s="120">
        <f t="shared" si="10"/>
        <v>22</v>
      </c>
      <c r="CQ11" s="253"/>
      <c r="CR11" s="253">
        <v>1</v>
      </c>
      <c r="CS11" s="253"/>
      <c r="CT11" s="253">
        <v>2</v>
      </c>
      <c r="CU11" s="253"/>
      <c r="CV11" s="253">
        <v>2</v>
      </c>
      <c r="CW11" s="253"/>
      <c r="CX11" s="253">
        <v>2</v>
      </c>
      <c r="CY11" s="253"/>
      <c r="CZ11" s="253">
        <v>5</v>
      </c>
      <c r="DA11" s="253"/>
      <c r="DB11" s="253"/>
      <c r="DC11" s="253">
        <v>10</v>
      </c>
      <c r="DD11" s="253"/>
      <c r="DE11" s="125">
        <f t="shared" si="23"/>
        <v>0</v>
      </c>
      <c r="DF11" s="253"/>
      <c r="DG11" s="255"/>
      <c r="DH11" s="120">
        <f t="shared" si="12"/>
        <v>101</v>
      </c>
      <c r="DI11" s="253"/>
      <c r="DJ11" s="253">
        <v>1</v>
      </c>
      <c r="DK11" s="253"/>
      <c r="DL11" s="253">
        <v>3</v>
      </c>
      <c r="DM11" s="253"/>
      <c r="DN11" s="253">
        <v>4</v>
      </c>
      <c r="DO11" s="253"/>
      <c r="DP11" s="253">
        <v>3</v>
      </c>
      <c r="DQ11" s="253"/>
      <c r="DR11" s="253">
        <v>6</v>
      </c>
      <c r="DS11" s="253"/>
      <c r="DT11" s="253"/>
      <c r="DU11" s="253">
        <v>15</v>
      </c>
      <c r="DV11" s="253">
        <v>11</v>
      </c>
      <c r="DW11" s="125">
        <f t="shared" si="24"/>
        <v>58</v>
      </c>
      <c r="DX11" s="253">
        <v>58</v>
      </c>
      <c r="DY11" s="255"/>
      <c r="DZ11" s="120">
        <f t="shared" si="14"/>
        <v>23</v>
      </c>
      <c r="EA11" s="256">
        <f t="shared" si="25"/>
        <v>0</v>
      </c>
      <c r="EB11" s="256">
        <f t="shared" si="25"/>
        <v>0</v>
      </c>
      <c r="EC11" s="256">
        <f t="shared" si="25"/>
        <v>0</v>
      </c>
      <c r="ED11" s="256">
        <f t="shared" si="25"/>
        <v>4</v>
      </c>
      <c r="EE11" s="256">
        <f t="shared" si="25"/>
        <v>0</v>
      </c>
      <c r="EF11" s="256">
        <f t="shared" si="25"/>
        <v>2</v>
      </c>
      <c r="EG11" s="256">
        <f t="shared" si="25"/>
        <v>1</v>
      </c>
      <c r="EH11" s="256">
        <f t="shared" si="25"/>
        <v>1</v>
      </c>
      <c r="EI11" s="256">
        <f t="shared" si="25"/>
        <v>0</v>
      </c>
      <c r="EJ11" s="256">
        <f t="shared" si="25"/>
        <v>1</v>
      </c>
      <c r="EK11" s="256">
        <f t="shared" si="26"/>
        <v>0</v>
      </c>
      <c r="EL11" s="256">
        <f t="shared" si="26"/>
        <v>0</v>
      </c>
      <c r="EM11" s="256">
        <f t="shared" si="26"/>
        <v>5</v>
      </c>
      <c r="EN11" s="256">
        <f t="shared" si="26"/>
        <v>0</v>
      </c>
      <c r="EO11" s="256">
        <f t="shared" si="26"/>
        <v>9</v>
      </c>
      <c r="EP11" s="256">
        <f t="shared" si="26"/>
        <v>9</v>
      </c>
      <c r="EQ11" s="258">
        <f t="shared" si="26"/>
        <v>0</v>
      </c>
    </row>
    <row r="12" spans="1:147" ht="14.25">
      <c r="A12" s="251">
        <v>3</v>
      </c>
      <c r="B12" s="128" t="s">
        <v>225</v>
      </c>
      <c r="C12" s="251" t="s">
        <v>230</v>
      </c>
      <c r="D12" s="120">
        <f t="shared" si="0"/>
        <v>11</v>
      </c>
      <c r="E12" s="124"/>
      <c r="F12" s="253"/>
      <c r="G12" s="253"/>
      <c r="H12" s="253">
        <v>1</v>
      </c>
      <c r="I12" s="253"/>
      <c r="J12" s="253">
        <v>1</v>
      </c>
      <c r="K12" s="253"/>
      <c r="L12" s="253">
        <v>2</v>
      </c>
      <c r="M12" s="253"/>
      <c r="N12" s="253">
        <v>2</v>
      </c>
      <c r="O12" s="253"/>
      <c r="P12" s="253"/>
      <c r="Q12" s="253">
        <v>1</v>
      </c>
      <c r="R12" s="253"/>
      <c r="S12" s="125">
        <f t="shared" si="16"/>
        <v>4</v>
      </c>
      <c r="T12" s="253">
        <v>4</v>
      </c>
      <c r="U12" s="254"/>
      <c r="V12" s="120">
        <f t="shared" si="2"/>
        <v>125</v>
      </c>
      <c r="W12" s="253"/>
      <c r="X12" s="253">
        <v>1</v>
      </c>
      <c r="Y12" s="253">
        <v>5</v>
      </c>
      <c r="Z12" s="253">
        <v>7</v>
      </c>
      <c r="AA12" s="253"/>
      <c r="AB12" s="253">
        <v>6</v>
      </c>
      <c r="AC12" s="253">
        <v>2</v>
      </c>
      <c r="AD12" s="253">
        <v>3</v>
      </c>
      <c r="AE12" s="253"/>
      <c r="AF12" s="253">
        <v>9</v>
      </c>
      <c r="AG12" s="253"/>
      <c r="AH12" s="253"/>
      <c r="AI12" s="253">
        <v>10</v>
      </c>
      <c r="AJ12" s="253">
        <v>19</v>
      </c>
      <c r="AK12" s="125">
        <f t="shared" si="17"/>
        <v>63</v>
      </c>
      <c r="AL12" s="253">
        <v>61</v>
      </c>
      <c r="AM12" s="255">
        <v>2</v>
      </c>
      <c r="AN12" s="120">
        <f t="shared" si="4"/>
        <v>136</v>
      </c>
      <c r="AO12" s="256">
        <f t="shared" si="18"/>
        <v>0</v>
      </c>
      <c r="AP12" s="256">
        <f t="shared" si="18"/>
        <v>1</v>
      </c>
      <c r="AQ12" s="256">
        <f t="shared" si="18"/>
        <v>5</v>
      </c>
      <c r="AR12" s="256">
        <f t="shared" si="18"/>
        <v>8</v>
      </c>
      <c r="AS12" s="256">
        <f t="shared" si="18"/>
        <v>0</v>
      </c>
      <c r="AT12" s="256">
        <f t="shared" si="18"/>
        <v>7</v>
      </c>
      <c r="AU12" s="256">
        <f t="shared" si="18"/>
        <v>2</v>
      </c>
      <c r="AV12" s="256">
        <f t="shared" si="18"/>
        <v>5</v>
      </c>
      <c r="AW12" s="256">
        <f t="shared" si="18"/>
        <v>0</v>
      </c>
      <c r="AX12" s="256">
        <f t="shared" si="18"/>
        <v>11</v>
      </c>
      <c r="AY12" s="256">
        <f t="shared" si="19"/>
        <v>0</v>
      </c>
      <c r="AZ12" s="256">
        <f t="shared" si="19"/>
        <v>0</v>
      </c>
      <c r="BA12" s="256">
        <f t="shared" si="19"/>
        <v>11</v>
      </c>
      <c r="BB12" s="256">
        <f t="shared" si="19"/>
        <v>19</v>
      </c>
      <c r="BC12" s="256">
        <f t="shared" si="19"/>
        <v>67</v>
      </c>
      <c r="BD12" s="256">
        <f t="shared" si="19"/>
        <v>65</v>
      </c>
      <c r="BE12" s="257">
        <f t="shared" si="19"/>
        <v>2</v>
      </c>
      <c r="BF12" s="120">
        <f t="shared" si="6"/>
        <v>116</v>
      </c>
      <c r="BG12" s="256">
        <f t="shared" si="20"/>
        <v>0</v>
      </c>
      <c r="BH12" s="256">
        <f t="shared" si="20"/>
        <v>1</v>
      </c>
      <c r="BI12" s="256">
        <f t="shared" si="20"/>
        <v>5</v>
      </c>
      <c r="BJ12" s="256">
        <f t="shared" si="20"/>
        <v>5</v>
      </c>
      <c r="BK12" s="256">
        <f t="shared" si="20"/>
        <v>0</v>
      </c>
      <c r="BL12" s="256">
        <f t="shared" si="20"/>
        <v>6</v>
      </c>
      <c r="BM12" s="256">
        <f t="shared" si="20"/>
        <v>1</v>
      </c>
      <c r="BN12" s="256">
        <f t="shared" si="20"/>
        <v>4</v>
      </c>
      <c r="BO12" s="256">
        <f t="shared" si="20"/>
        <v>0</v>
      </c>
      <c r="BP12" s="256">
        <f t="shared" si="20"/>
        <v>9</v>
      </c>
      <c r="BQ12" s="256">
        <f t="shared" si="21"/>
        <v>0</v>
      </c>
      <c r="BR12" s="256">
        <f t="shared" si="21"/>
        <v>0</v>
      </c>
      <c r="BS12" s="256">
        <f t="shared" si="21"/>
        <v>6</v>
      </c>
      <c r="BT12" s="256">
        <f t="shared" si="21"/>
        <v>19</v>
      </c>
      <c r="BU12" s="256">
        <f t="shared" si="21"/>
        <v>60</v>
      </c>
      <c r="BV12" s="256">
        <f t="shared" si="21"/>
        <v>58</v>
      </c>
      <c r="BW12" s="257">
        <f t="shared" si="21"/>
        <v>2</v>
      </c>
      <c r="BX12" s="120">
        <f t="shared" si="8"/>
        <v>102</v>
      </c>
      <c r="BY12" s="253"/>
      <c r="BZ12" s="253">
        <v>1</v>
      </c>
      <c r="CA12" s="253">
        <v>5</v>
      </c>
      <c r="CB12" s="253">
        <v>2</v>
      </c>
      <c r="CC12" s="253"/>
      <c r="CD12" s="253">
        <v>4</v>
      </c>
      <c r="CE12" s="253">
        <v>1</v>
      </c>
      <c r="CF12" s="253">
        <v>3</v>
      </c>
      <c r="CG12" s="253"/>
      <c r="CH12" s="253">
        <v>6</v>
      </c>
      <c r="CI12" s="253"/>
      <c r="CJ12" s="253"/>
      <c r="CK12" s="253">
        <v>2</v>
      </c>
      <c r="CL12" s="253">
        <v>19</v>
      </c>
      <c r="CM12" s="125">
        <f t="shared" si="22"/>
        <v>59</v>
      </c>
      <c r="CN12" s="253">
        <v>58</v>
      </c>
      <c r="CO12" s="255">
        <v>1</v>
      </c>
      <c r="CP12" s="120">
        <f t="shared" si="10"/>
        <v>14</v>
      </c>
      <c r="CQ12" s="253"/>
      <c r="CR12" s="253"/>
      <c r="CS12" s="253"/>
      <c r="CT12" s="253">
        <v>3</v>
      </c>
      <c r="CU12" s="253"/>
      <c r="CV12" s="253">
        <v>2</v>
      </c>
      <c r="CW12" s="253"/>
      <c r="CX12" s="253">
        <v>1</v>
      </c>
      <c r="CY12" s="253"/>
      <c r="CZ12" s="253">
        <v>3</v>
      </c>
      <c r="DA12" s="253"/>
      <c r="DB12" s="253"/>
      <c r="DC12" s="253">
        <v>4</v>
      </c>
      <c r="DD12" s="253"/>
      <c r="DE12" s="125">
        <f t="shared" si="23"/>
        <v>1</v>
      </c>
      <c r="DF12" s="253"/>
      <c r="DG12" s="255">
        <v>1</v>
      </c>
      <c r="DH12" s="120">
        <f t="shared" si="12"/>
        <v>98</v>
      </c>
      <c r="DI12" s="253"/>
      <c r="DJ12" s="253">
        <v>1</v>
      </c>
      <c r="DK12" s="253">
        <v>1</v>
      </c>
      <c r="DL12" s="253">
        <v>4</v>
      </c>
      <c r="DM12" s="253"/>
      <c r="DN12" s="253">
        <v>6</v>
      </c>
      <c r="DO12" s="253"/>
      <c r="DP12" s="253">
        <v>4</v>
      </c>
      <c r="DQ12" s="253"/>
      <c r="DR12" s="253">
        <v>7</v>
      </c>
      <c r="DS12" s="253"/>
      <c r="DT12" s="253"/>
      <c r="DU12" s="253">
        <v>3</v>
      </c>
      <c r="DV12" s="253">
        <v>19</v>
      </c>
      <c r="DW12" s="125">
        <f t="shared" si="24"/>
        <v>53</v>
      </c>
      <c r="DX12" s="253">
        <v>51</v>
      </c>
      <c r="DY12" s="255">
        <v>2</v>
      </c>
      <c r="DZ12" s="120">
        <f t="shared" si="14"/>
        <v>20</v>
      </c>
      <c r="EA12" s="256">
        <f t="shared" si="25"/>
        <v>0</v>
      </c>
      <c r="EB12" s="256">
        <f t="shared" si="25"/>
        <v>0</v>
      </c>
      <c r="EC12" s="256">
        <f t="shared" si="25"/>
        <v>0</v>
      </c>
      <c r="ED12" s="256">
        <f t="shared" si="25"/>
        <v>3</v>
      </c>
      <c r="EE12" s="256">
        <f t="shared" si="25"/>
        <v>0</v>
      </c>
      <c r="EF12" s="256">
        <f t="shared" si="25"/>
        <v>1</v>
      </c>
      <c r="EG12" s="256">
        <f t="shared" si="25"/>
        <v>1</v>
      </c>
      <c r="EH12" s="256">
        <f t="shared" si="25"/>
        <v>1</v>
      </c>
      <c r="EI12" s="256">
        <f t="shared" si="25"/>
        <v>0</v>
      </c>
      <c r="EJ12" s="256">
        <f t="shared" si="25"/>
        <v>2</v>
      </c>
      <c r="EK12" s="256">
        <f t="shared" si="26"/>
        <v>0</v>
      </c>
      <c r="EL12" s="256">
        <f t="shared" si="26"/>
        <v>0</v>
      </c>
      <c r="EM12" s="256">
        <f t="shared" si="26"/>
        <v>5</v>
      </c>
      <c r="EN12" s="256">
        <f t="shared" si="26"/>
        <v>0</v>
      </c>
      <c r="EO12" s="256">
        <f t="shared" si="26"/>
        <v>7</v>
      </c>
      <c r="EP12" s="256">
        <f t="shared" si="26"/>
        <v>7</v>
      </c>
      <c r="EQ12" s="258">
        <f t="shared" si="26"/>
        <v>0</v>
      </c>
    </row>
    <row r="13" spans="1:147" ht="14.25">
      <c r="A13" s="251">
        <v>4</v>
      </c>
      <c r="B13" s="128" t="s">
        <v>226</v>
      </c>
      <c r="C13" s="251" t="s">
        <v>229</v>
      </c>
      <c r="D13" s="120">
        <f t="shared" si="0"/>
        <v>13</v>
      </c>
      <c r="E13" s="124"/>
      <c r="F13" s="253"/>
      <c r="G13" s="253">
        <v>1</v>
      </c>
      <c r="H13" s="253"/>
      <c r="I13" s="253"/>
      <c r="J13" s="253">
        <v>2</v>
      </c>
      <c r="K13" s="253"/>
      <c r="L13" s="253"/>
      <c r="M13" s="253"/>
      <c r="N13" s="253">
        <v>2</v>
      </c>
      <c r="O13" s="253"/>
      <c r="P13" s="253"/>
      <c r="Q13" s="253">
        <v>4</v>
      </c>
      <c r="R13" s="253"/>
      <c r="S13" s="125">
        <f t="shared" si="16"/>
        <v>4</v>
      </c>
      <c r="T13" s="253">
        <v>4</v>
      </c>
      <c r="U13" s="254"/>
      <c r="V13" s="120">
        <f t="shared" si="2"/>
        <v>126</v>
      </c>
      <c r="W13" s="253"/>
      <c r="X13" s="253">
        <v>5</v>
      </c>
      <c r="Y13" s="253">
        <v>2</v>
      </c>
      <c r="Z13" s="253">
        <v>3</v>
      </c>
      <c r="AA13" s="253"/>
      <c r="AB13" s="253">
        <v>4</v>
      </c>
      <c r="AC13" s="253">
        <v>1</v>
      </c>
      <c r="AD13" s="253">
        <v>3</v>
      </c>
      <c r="AE13" s="253"/>
      <c r="AF13" s="253">
        <v>7</v>
      </c>
      <c r="AG13" s="253"/>
      <c r="AH13" s="253"/>
      <c r="AI13" s="253">
        <v>20</v>
      </c>
      <c r="AJ13" s="253">
        <v>17</v>
      </c>
      <c r="AK13" s="125">
        <f t="shared" si="17"/>
        <v>64</v>
      </c>
      <c r="AL13" s="253">
        <v>63</v>
      </c>
      <c r="AM13" s="255">
        <v>1</v>
      </c>
      <c r="AN13" s="120">
        <f t="shared" si="4"/>
        <v>139</v>
      </c>
      <c r="AO13" s="256">
        <f t="shared" si="18"/>
        <v>0</v>
      </c>
      <c r="AP13" s="256">
        <f t="shared" si="18"/>
        <v>5</v>
      </c>
      <c r="AQ13" s="256">
        <f t="shared" si="18"/>
        <v>3</v>
      </c>
      <c r="AR13" s="256">
        <f t="shared" si="18"/>
        <v>3</v>
      </c>
      <c r="AS13" s="256">
        <f t="shared" si="18"/>
        <v>0</v>
      </c>
      <c r="AT13" s="256">
        <f t="shared" si="18"/>
        <v>6</v>
      </c>
      <c r="AU13" s="256">
        <f t="shared" si="18"/>
        <v>1</v>
      </c>
      <c r="AV13" s="256">
        <f t="shared" si="18"/>
        <v>3</v>
      </c>
      <c r="AW13" s="256">
        <f t="shared" si="18"/>
        <v>0</v>
      </c>
      <c r="AX13" s="256">
        <f t="shared" si="18"/>
        <v>9</v>
      </c>
      <c r="AY13" s="256">
        <f t="shared" si="19"/>
        <v>0</v>
      </c>
      <c r="AZ13" s="256">
        <f t="shared" si="19"/>
        <v>0</v>
      </c>
      <c r="BA13" s="256">
        <f t="shared" si="19"/>
        <v>24</v>
      </c>
      <c r="BB13" s="256">
        <f t="shared" si="19"/>
        <v>17</v>
      </c>
      <c r="BC13" s="256">
        <f t="shared" si="19"/>
        <v>68</v>
      </c>
      <c r="BD13" s="256">
        <f t="shared" si="19"/>
        <v>67</v>
      </c>
      <c r="BE13" s="257">
        <f t="shared" si="19"/>
        <v>1</v>
      </c>
      <c r="BF13" s="120">
        <f t="shared" si="6"/>
        <v>120</v>
      </c>
      <c r="BG13" s="256">
        <f t="shared" si="20"/>
        <v>0</v>
      </c>
      <c r="BH13" s="256">
        <f t="shared" si="20"/>
        <v>5</v>
      </c>
      <c r="BI13" s="256">
        <f t="shared" si="20"/>
        <v>3</v>
      </c>
      <c r="BJ13" s="256">
        <f t="shared" si="20"/>
        <v>3</v>
      </c>
      <c r="BK13" s="256">
        <f t="shared" si="20"/>
        <v>0</v>
      </c>
      <c r="BL13" s="256">
        <f t="shared" si="20"/>
        <v>6</v>
      </c>
      <c r="BM13" s="256">
        <f t="shared" si="20"/>
        <v>1</v>
      </c>
      <c r="BN13" s="256">
        <f t="shared" si="20"/>
        <v>3</v>
      </c>
      <c r="BO13" s="256">
        <f t="shared" si="20"/>
        <v>0</v>
      </c>
      <c r="BP13" s="256">
        <f t="shared" si="20"/>
        <v>8</v>
      </c>
      <c r="BQ13" s="256">
        <f t="shared" si="21"/>
        <v>0</v>
      </c>
      <c r="BR13" s="256">
        <f t="shared" si="21"/>
        <v>0</v>
      </c>
      <c r="BS13" s="256">
        <f t="shared" si="21"/>
        <v>16</v>
      </c>
      <c r="BT13" s="256">
        <f t="shared" si="21"/>
        <v>17</v>
      </c>
      <c r="BU13" s="256">
        <f t="shared" si="21"/>
        <v>58</v>
      </c>
      <c r="BV13" s="256">
        <f t="shared" si="21"/>
        <v>57</v>
      </c>
      <c r="BW13" s="257">
        <f t="shared" si="21"/>
        <v>1</v>
      </c>
      <c r="BX13" s="120">
        <f t="shared" si="8"/>
        <v>100</v>
      </c>
      <c r="BY13" s="253"/>
      <c r="BZ13" s="253">
        <v>1</v>
      </c>
      <c r="CA13" s="253">
        <v>3</v>
      </c>
      <c r="CB13" s="253">
        <v>2</v>
      </c>
      <c r="CC13" s="253"/>
      <c r="CD13" s="253">
        <v>4</v>
      </c>
      <c r="CE13" s="253">
        <v>1</v>
      </c>
      <c r="CF13" s="253">
        <v>1</v>
      </c>
      <c r="CG13" s="253"/>
      <c r="CH13" s="253">
        <v>6</v>
      </c>
      <c r="CI13" s="253"/>
      <c r="CJ13" s="253"/>
      <c r="CK13" s="253">
        <v>8</v>
      </c>
      <c r="CL13" s="253">
        <v>17</v>
      </c>
      <c r="CM13" s="125">
        <f t="shared" si="22"/>
        <v>57</v>
      </c>
      <c r="CN13" s="253">
        <v>56</v>
      </c>
      <c r="CO13" s="255">
        <v>1</v>
      </c>
      <c r="CP13" s="120">
        <f t="shared" si="10"/>
        <v>20</v>
      </c>
      <c r="CQ13" s="253"/>
      <c r="CR13" s="253">
        <v>4</v>
      </c>
      <c r="CS13" s="253"/>
      <c r="CT13" s="253">
        <v>1</v>
      </c>
      <c r="CU13" s="253"/>
      <c r="CV13" s="253">
        <v>2</v>
      </c>
      <c r="CW13" s="253"/>
      <c r="CX13" s="253">
        <v>2</v>
      </c>
      <c r="CY13" s="253"/>
      <c r="CZ13" s="253">
        <v>2</v>
      </c>
      <c r="DA13" s="253"/>
      <c r="DB13" s="253"/>
      <c r="DC13" s="253">
        <v>8</v>
      </c>
      <c r="DD13" s="253"/>
      <c r="DE13" s="125">
        <f t="shared" si="23"/>
        <v>1</v>
      </c>
      <c r="DF13" s="253">
        <v>1</v>
      </c>
      <c r="DG13" s="255"/>
      <c r="DH13" s="120">
        <f t="shared" si="12"/>
        <v>102</v>
      </c>
      <c r="DI13" s="253"/>
      <c r="DJ13" s="253">
        <v>5</v>
      </c>
      <c r="DK13" s="253"/>
      <c r="DL13" s="253">
        <v>2</v>
      </c>
      <c r="DM13" s="253"/>
      <c r="DN13" s="253">
        <v>3</v>
      </c>
      <c r="DO13" s="253">
        <v>1</v>
      </c>
      <c r="DP13" s="253">
        <v>3</v>
      </c>
      <c r="DQ13" s="253"/>
      <c r="DR13" s="253">
        <v>5</v>
      </c>
      <c r="DS13" s="253"/>
      <c r="DT13" s="253"/>
      <c r="DU13" s="253">
        <v>10</v>
      </c>
      <c r="DV13" s="253">
        <v>17</v>
      </c>
      <c r="DW13" s="125">
        <f t="shared" si="24"/>
        <v>56</v>
      </c>
      <c r="DX13" s="253">
        <v>55</v>
      </c>
      <c r="DY13" s="255">
        <v>1</v>
      </c>
      <c r="DZ13" s="120">
        <f t="shared" si="14"/>
        <v>19</v>
      </c>
      <c r="EA13" s="256">
        <f t="shared" si="25"/>
        <v>0</v>
      </c>
      <c r="EB13" s="256">
        <f t="shared" si="25"/>
        <v>0</v>
      </c>
      <c r="EC13" s="256">
        <f t="shared" si="25"/>
        <v>0</v>
      </c>
      <c r="ED13" s="256">
        <f t="shared" si="25"/>
        <v>0</v>
      </c>
      <c r="EE13" s="256">
        <f t="shared" si="25"/>
        <v>0</v>
      </c>
      <c r="EF13" s="256">
        <f t="shared" si="25"/>
        <v>0</v>
      </c>
      <c r="EG13" s="256">
        <f t="shared" si="25"/>
        <v>0</v>
      </c>
      <c r="EH13" s="256">
        <f t="shared" si="25"/>
        <v>0</v>
      </c>
      <c r="EI13" s="256">
        <f t="shared" si="25"/>
        <v>0</v>
      </c>
      <c r="EJ13" s="256">
        <f t="shared" si="25"/>
        <v>1</v>
      </c>
      <c r="EK13" s="256">
        <f t="shared" si="26"/>
        <v>0</v>
      </c>
      <c r="EL13" s="256">
        <f t="shared" si="26"/>
        <v>0</v>
      </c>
      <c r="EM13" s="256">
        <f t="shared" si="26"/>
        <v>8</v>
      </c>
      <c r="EN13" s="256">
        <f t="shared" si="26"/>
        <v>0</v>
      </c>
      <c r="EO13" s="256">
        <f t="shared" si="26"/>
        <v>10</v>
      </c>
      <c r="EP13" s="256">
        <f t="shared" si="26"/>
        <v>10</v>
      </c>
      <c r="EQ13" s="258">
        <f t="shared" si="26"/>
        <v>0</v>
      </c>
    </row>
    <row r="14" spans="1:147" ht="14.25">
      <c r="A14" s="251">
        <v>5</v>
      </c>
      <c r="B14" s="128" t="s">
        <v>227</v>
      </c>
      <c r="C14" s="251" t="s">
        <v>229</v>
      </c>
      <c r="D14" s="120">
        <f t="shared" si="0"/>
        <v>16</v>
      </c>
      <c r="E14" s="124"/>
      <c r="F14" s="253"/>
      <c r="G14" s="253"/>
      <c r="H14" s="253">
        <v>1</v>
      </c>
      <c r="I14" s="253"/>
      <c r="J14" s="253">
        <v>6</v>
      </c>
      <c r="K14" s="253">
        <v>1</v>
      </c>
      <c r="L14" s="253"/>
      <c r="M14" s="253"/>
      <c r="N14" s="253">
        <v>1</v>
      </c>
      <c r="O14" s="253"/>
      <c r="P14" s="253"/>
      <c r="Q14" s="253">
        <v>2</v>
      </c>
      <c r="R14" s="253"/>
      <c r="S14" s="125">
        <f t="shared" si="16"/>
        <v>5</v>
      </c>
      <c r="T14" s="253">
        <v>5</v>
      </c>
      <c r="U14" s="254"/>
      <c r="V14" s="120">
        <f t="shared" si="2"/>
        <v>125</v>
      </c>
      <c r="W14" s="253">
        <v>1</v>
      </c>
      <c r="X14" s="253">
        <v>3</v>
      </c>
      <c r="Y14" s="253">
        <v>8</v>
      </c>
      <c r="Z14" s="253">
        <v>5</v>
      </c>
      <c r="AA14" s="253">
        <v>1</v>
      </c>
      <c r="AB14" s="253">
        <v>5</v>
      </c>
      <c r="AC14" s="253">
        <v>5</v>
      </c>
      <c r="AD14" s="253">
        <v>2</v>
      </c>
      <c r="AE14" s="253"/>
      <c r="AF14" s="253">
        <v>9</v>
      </c>
      <c r="AG14" s="253"/>
      <c r="AH14" s="253"/>
      <c r="AI14" s="253">
        <v>15</v>
      </c>
      <c r="AJ14" s="253">
        <v>10</v>
      </c>
      <c r="AK14" s="125">
        <f t="shared" si="17"/>
        <v>61</v>
      </c>
      <c r="AL14" s="253">
        <v>61</v>
      </c>
      <c r="AM14" s="255"/>
      <c r="AN14" s="120">
        <f t="shared" si="4"/>
        <v>141</v>
      </c>
      <c r="AO14" s="256">
        <f t="shared" si="18"/>
        <v>1</v>
      </c>
      <c r="AP14" s="256">
        <f t="shared" si="18"/>
        <v>3</v>
      </c>
      <c r="AQ14" s="256">
        <f t="shared" si="18"/>
        <v>8</v>
      </c>
      <c r="AR14" s="256">
        <f t="shared" si="18"/>
        <v>6</v>
      </c>
      <c r="AS14" s="256">
        <f t="shared" si="18"/>
        <v>1</v>
      </c>
      <c r="AT14" s="256">
        <f t="shared" si="18"/>
        <v>11</v>
      </c>
      <c r="AU14" s="256">
        <f t="shared" si="18"/>
        <v>6</v>
      </c>
      <c r="AV14" s="256">
        <f t="shared" si="18"/>
        <v>2</v>
      </c>
      <c r="AW14" s="256">
        <f t="shared" si="18"/>
        <v>0</v>
      </c>
      <c r="AX14" s="256">
        <f t="shared" si="18"/>
        <v>10</v>
      </c>
      <c r="AY14" s="256">
        <f t="shared" si="19"/>
        <v>0</v>
      </c>
      <c r="AZ14" s="256">
        <f t="shared" si="19"/>
        <v>0</v>
      </c>
      <c r="BA14" s="256">
        <f t="shared" si="19"/>
        <v>17</v>
      </c>
      <c r="BB14" s="256">
        <f t="shared" si="19"/>
        <v>10</v>
      </c>
      <c r="BC14" s="256">
        <f t="shared" si="19"/>
        <v>66</v>
      </c>
      <c r="BD14" s="256">
        <f t="shared" si="19"/>
        <v>66</v>
      </c>
      <c r="BE14" s="257">
        <f t="shared" si="19"/>
        <v>0</v>
      </c>
      <c r="BF14" s="120">
        <f t="shared" si="6"/>
        <v>122</v>
      </c>
      <c r="BG14" s="256">
        <f t="shared" si="20"/>
        <v>1</v>
      </c>
      <c r="BH14" s="256">
        <f t="shared" si="20"/>
        <v>3</v>
      </c>
      <c r="BI14" s="256">
        <f t="shared" si="20"/>
        <v>7</v>
      </c>
      <c r="BJ14" s="256">
        <f t="shared" si="20"/>
        <v>6</v>
      </c>
      <c r="BK14" s="256">
        <f t="shared" si="20"/>
        <v>1</v>
      </c>
      <c r="BL14" s="256">
        <f t="shared" si="20"/>
        <v>9</v>
      </c>
      <c r="BM14" s="256">
        <f t="shared" si="20"/>
        <v>6</v>
      </c>
      <c r="BN14" s="256">
        <f t="shared" si="20"/>
        <v>2</v>
      </c>
      <c r="BO14" s="256">
        <f t="shared" si="20"/>
        <v>0</v>
      </c>
      <c r="BP14" s="256">
        <f t="shared" si="20"/>
        <v>8</v>
      </c>
      <c r="BQ14" s="256">
        <f t="shared" si="21"/>
        <v>0</v>
      </c>
      <c r="BR14" s="256">
        <f t="shared" si="21"/>
        <v>0</v>
      </c>
      <c r="BS14" s="256">
        <f t="shared" si="21"/>
        <v>11</v>
      </c>
      <c r="BT14" s="256">
        <f t="shared" si="21"/>
        <v>10</v>
      </c>
      <c r="BU14" s="256">
        <f t="shared" si="21"/>
        <v>58</v>
      </c>
      <c r="BV14" s="256">
        <f t="shared" si="21"/>
        <v>58</v>
      </c>
      <c r="BW14" s="257">
        <f t="shared" si="21"/>
        <v>0</v>
      </c>
      <c r="BX14" s="120">
        <f t="shared" si="8"/>
        <v>100</v>
      </c>
      <c r="BY14" s="253">
        <v>1</v>
      </c>
      <c r="BZ14" s="253">
        <v>1</v>
      </c>
      <c r="CA14" s="253">
        <v>5</v>
      </c>
      <c r="CB14" s="253">
        <v>4</v>
      </c>
      <c r="CC14" s="253"/>
      <c r="CD14" s="253">
        <v>9</v>
      </c>
      <c r="CE14" s="253">
        <v>4</v>
      </c>
      <c r="CF14" s="253">
        <v>1</v>
      </c>
      <c r="CG14" s="253"/>
      <c r="CH14" s="253">
        <v>5</v>
      </c>
      <c r="CI14" s="253"/>
      <c r="CJ14" s="253"/>
      <c r="CK14" s="253">
        <v>4</v>
      </c>
      <c r="CL14" s="253">
        <v>10</v>
      </c>
      <c r="CM14" s="125">
        <f t="shared" si="22"/>
        <v>56</v>
      </c>
      <c r="CN14" s="253">
        <v>56</v>
      </c>
      <c r="CO14" s="255"/>
      <c r="CP14" s="120">
        <f t="shared" si="10"/>
        <v>22</v>
      </c>
      <c r="CQ14" s="253"/>
      <c r="CR14" s="253">
        <v>2</v>
      </c>
      <c r="CS14" s="253">
        <v>2</v>
      </c>
      <c r="CT14" s="253">
        <v>2</v>
      </c>
      <c r="CU14" s="253">
        <v>1</v>
      </c>
      <c r="CV14" s="253"/>
      <c r="CW14" s="253">
        <v>2</v>
      </c>
      <c r="CX14" s="253">
        <v>1</v>
      </c>
      <c r="CY14" s="253"/>
      <c r="CZ14" s="253">
        <v>3</v>
      </c>
      <c r="DA14" s="253"/>
      <c r="DB14" s="253"/>
      <c r="DC14" s="253">
        <v>7</v>
      </c>
      <c r="DD14" s="253"/>
      <c r="DE14" s="125">
        <f t="shared" si="23"/>
        <v>2</v>
      </c>
      <c r="DF14" s="253">
        <v>2</v>
      </c>
      <c r="DG14" s="255"/>
      <c r="DH14" s="120">
        <f t="shared" si="12"/>
        <v>99</v>
      </c>
      <c r="DI14" s="253">
        <v>1</v>
      </c>
      <c r="DJ14" s="253">
        <v>3</v>
      </c>
      <c r="DK14" s="253">
        <v>2</v>
      </c>
      <c r="DL14" s="253">
        <v>4</v>
      </c>
      <c r="DM14" s="253">
        <v>1</v>
      </c>
      <c r="DN14" s="253">
        <v>3</v>
      </c>
      <c r="DO14" s="253">
        <v>6</v>
      </c>
      <c r="DP14" s="253">
        <v>2</v>
      </c>
      <c r="DQ14" s="253"/>
      <c r="DR14" s="253">
        <v>8</v>
      </c>
      <c r="DS14" s="253"/>
      <c r="DT14" s="253"/>
      <c r="DU14" s="253">
        <v>8</v>
      </c>
      <c r="DV14" s="253">
        <v>10</v>
      </c>
      <c r="DW14" s="125">
        <f t="shared" si="24"/>
        <v>51</v>
      </c>
      <c r="DX14" s="253">
        <v>51</v>
      </c>
      <c r="DY14" s="255"/>
      <c r="DZ14" s="120">
        <f t="shared" si="14"/>
        <v>19</v>
      </c>
      <c r="EA14" s="256">
        <f t="shared" si="25"/>
        <v>0</v>
      </c>
      <c r="EB14" s="256">
        <f t="shared" si="25"/>
        <v>0</v>
      </c>
      <c r="EC14" s="256">
        <f t="shared" si="25"/>
        <v>1</v>
      </c>
      <c r="ED14" s="256">
        <f t="shared" si="25"/>
        <v>0</v>
      </c>
      <c r="EE14" s="256">
        <f t="shared" si="25"/>
        <v>0</v>
      </c>
      <c r="EF14" s="256">
        <f t="shared" si="25"/>
        <v>2</v>
      </c>
      <c r="EG14" s="256">
        <f t="shared" si="25"/>
        <v>0</v>
      </c>
      <c r="EH14" s="256">
        <f t="shared" si="25"/>
        <v>0</v>
      </c>
      <c r="EI14" s="256">
        <f t="shared" si="25"/>
        <v>0</v>
      </c>
      <c r="EJ14" s="256">
        <f t="shared" si="25"/>
        <v>2</v>
      </c>
      <c r="EK14" s="256">
        <f t="shared" si="26"/>
        <v>0</v>
      </c>
      <c r="EL14" s="256">
        <f t="shared" si="26"/>
        <v>0</v>
      </c>
      <c r="EM14" s="256">
        <f t="shared" si="26"/>
        <v>6</v>
      </c>
      <c r="EN14" s="256">
        <f t="shared" si="26"/>
        <v>0</v>
      </c>
      <c r="EO14" s="256">
        <f t="shared" si="26"/>
        <v>8</v>
      </c>
      <c r="EP14" s="256">
        <f t="shared" si="26"/>
        <v>8</v>
      </c>
      <c r="EQ14" s="258">
        <f t="shared" si="26"/>
        <v>0</v>
      </c>
    </row>
    <row r="15" spans="1:147" ht="14.25">
      <c r="A15" s="251">
        <v>6</v>
      </c>
      <c r="B15" s="128"/>
      <c r="C15" s="251"/>
      <c r="D15" s="120">
        <f t="shared" si="0"/>
        <v>0</v>
      </c>
      <c r="E15" s="124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125">
        <f t="shared" si="16"/>
        <v>0</v>
      </c>
      <c r="T15" s="253"/>
      <c r="U15" s="254"/>
      <c r="V15" s="120">
        <f t="shared" si="2"/>
        <v>0</v>
      </c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125">
        <f t="shared" si="17"/>
        <v>0</v>
      </c>
      <c r="AL15" s="253"/>
      <c r="AM15" s="255"/>
      <c r="AN15" s="120">
        <f t="shared" si="4"/>
        <v>0</v>
      </c>
      <c r="AO15" s="256">
        <f t="shared" si="18"/>
        <v>0</v>
      </c>
      <c r="AP15" s="256">
        <f t="shared" si="18"/>
        <v>0</v>
      </c>
      <c r="AQ15" s="256">
        <f t="shared" si="18"/>
        <v>0</v>
      </c>
      <c r="AR15" s="256">
        <f t="shared" si="18"/>
        <v>0</v>
      </c>
      <c r="AS15" s="256">
        <f t="shared" si="18"/>
        <v>0</v>
      </c>
      <c r="AT15" s="256">
        <f t="shared" si="18"/>
        <v>0</v>
      </c>
      <c r="AU15" s="256">
        <f t="shared" si="18"/>
        <v>0</v>
      </c>
      <c r="AV15" s="256">
        <f t="shared" si="18"/>
        <v>0</v>
      </c>
      <c r="AW15" s="256">
        <f t="shared" si="18"/>
        <v>0</v>
      </c>
      <c r="AX15" s="256">
        <f t="shared" si="18"/>
        <v>0</v>
      </c>
      <c r="AY15" s="256">
        <f t="shared" si="19"/>
        <v>0</v>
      </c>
      <c r="AZ15" s="256">
        <f t="shared" si="19"/>
        <v>0</v>
      </c>
      <c r="BA15" s="256">
        <f t="shared" si="19"/>
        <v>0</v>
      </c>
      <c r="BB15" s="256">
        <f t="shared" si="19"/>
        <v>0</v>
      </c>
      <c r="BC15" s="256">
        <f t="shared" si="19"/>
        <v>0</v>
      </c>
      <c r="BD15" s="256">
        <f t="shared" si="19"/>
        <v>0</v>
      </c>
      <c r="BE15" s="257">
        <f t="shared" si="19"/>
        <v>0</v>
      </c>
      <c r="BF15" s="120">
        <f t="shared" si="6"/>
        <v>0</v>
      </c>
      <c r="BG15" s="256">
        <f t="shared" si="20"/>
        <v>0</v>
      </c>
      <c r="BH15" s="256">
        <f t="shared" si="20"/>
        <v>0</v>
      </c>
      <c r="BI15" s="256">
        <f t="shared" si="20"/>
        <v>0</v>
      </c>
      <c r="BJ15" s="256">
        <f t="shared" si="20"/>
        <v>0</v>
      </c>
      <c r="BK15" s="256">
        <f t="shared" si="20"/>
        <v>0</v>
      </c>
      <c r="BL15" s="256">
        <f t="shared" si="20"/>
        <v>0</v>
      </c>
      <c r="BM15" s="256">
        <f t="shared" si="20"/>
        <v>0</v>
      </c>
      <c r="BN15" s="256">
        <f t="shared" si="20"/>
        <v>0</v>
      </c>
      <c r="BO15" s="256">
        <f t="shared" si="20"/>
        <v>0</v>
      </c>
      <c r="BP15" s="256">
        <f t="shared" si="20"/>
        <v>0</v>
      </c>
      <c r="BQ15" s="256">
        <f t="shared" si="21"/>
        <v>0</v>
      </c>
      <c r="BR15" s="256">
        <f t="shared" si="21"/>
        <v>0</v>
      </c>
      <c r="BS15" s="256">
        <f t="shared" si="21"/>
        <v>0</v>
      </c>
      <c r="BT15" s="256">
        <f t="shared" si="21"/>
        <v>0</v>
      </c>
      <c r="BU15" s="256">
        <f t="shared" si="21"/>
        <v>0</v>
      </c>
      <c r="BV15" s="256">
        <f t="shared" si="21"/>
        <v>0</v>
      </c>
      <c r="BW15" s="257">
        <f t="shared" si="21"/>
        <v>0</v>
      </c>
      <c r="BX15" s="120">
        <f t="shared" si="8"/>
        <v>0</v>
      </c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125">
        <f t="shared" si="22"/>
        <v>0</v>
      </c>
      <c r="CN15" s="253"/>
      <c r="CO15" s="255"/>
      <c r="CP15" s="120">
        <f t="shared" si="10"/>
        <v>0</v>
      </c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125">
        <f t="shared" si="23"/>
        <v>0</v>
      </c>
      <c r="DF15" s="253"/>
      <c r="DG15" s="255"/>
      <c r="DH15" s="120">
        <f t="shared" si="12"/>
        <v>0</v>
      </c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125">
        <f t="shared" si="24"/>
        <v>0</v>
      </c>
      <c r="DX15" s="253"/>
      <c r="DY15" s="255"/>
      <c r="DZ15" s="120">
        <f t="shared" si="14"/>
        <v>0</v>
      </c>
      <c r="EA15" s="256">
        <f t="shared" si="25"/>
        <v>0</v>
      </c>
      <c r="EB15" s="256">
        <f t="shared" si="25"/>
        <v>0</v>
      </c>
      <c r="EC15" s="256">
        <f t="shared" si="25"/>
        <v>0</v>
      </c>
      <c r="ED15" s="256">
        <f t="shared" si="25"/>
        <v>0</v>
      </c>
      <c r="EE15" s="256">
        <f t="shared" si="25"/>
        <v>0</v>
      </c>
      <c r="EF15" s="256">
        <f t="shared" si="25"/>
        <v>0</v>
      </c>
      <c r="EG15" s="256">
        <f t="shared" si="25"/>
        <v>0</v>
      </c>
      <c r="EH15" s="256">
        <f t="shared" si="25"/>
        <v>0</v>
      </c>
      <c r="EI15" s="256">
        <f t="shared" si="25"/>
        <v>0</v>
      </c>
      <c r="EJ15" s="256">
        <f t="shared" si="25"/>
        <v>0</v>
      </c>
      <c r="EK15" s="256">
        <f t="shared" si="26"/>
        <v>0</v>
      </c>
      <c r="EL15" s="256">
        <f t="shared" si="26"/>
        <v>0</v>
      </c>
      <c r="EM15" s="256">
        <f t="shared" si="26"/>
        <v>0</v>
      </c>
      <c r="EN15" s="256">
        <f t="shared" si="26"/>
        <v>0</v>
      </c>
      <c r="EO15" s="256">
        <f t="shared" si="26"/>
        <v>0</v>
      </c>
      <c r="EP15" s="256">
        <f t="shared" si="26"/>
        <v>0</v>
      </c>
      <c r="EQ15" s="258">
        <f t="shared" si="26"/>
        <v>0</v>
      </c>
    </row>
    <row r="16" spans="1:147" ht="14.25">
      <c r="A16" s="251">
        <v>7</v>
      </c>
      <c r="B16" s="252"/>
      <c r="C16" s="251"/>
      <c r="D16" s="120">
        <f t="shared" si="0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16"/>
        <v>0</v>
      </c>
      <c r="T16" s="253"/>
      <c r="U16" s="254"/>
      <c r="V16" s="120">
        <f t="shared" si="2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7"/>
        <v>0</v>
      </c>
      <c r="AL16" s="253"/>
      <c r="AM16" s="255"/>
      <c r="AN16" s="120">
        <f t="shared" si="4"/>
        <v>0</v>
      </c>
      <c r="AO16" s="256">
        <f t="shared" si="18"/>
        <v>0</v>
      </c>
      <c r="AP16" s="256">
        <f t="shared" si="18"/>
        <v>0</v>
      </c>
      <c r="AQ16" s="256">
        <f t="shared" si="18"/>
        <v>0</v>
      </c>
      <c r="AR16" s="256">
        <f t="shared" si="18"/>
        <v>0</v>
      </c>
      <c r="AS16" s="256">
        <f t="shared" si="18"/>
        <v>0</v>
      </c>
      <c r="AT16" s="256">
        <f t="shared" si="18"/>
        <v>0</v>
      </c>
      <c r="AU16" s="256">
        <f t="shared" si="18"/>
        <v>0</v>
      </c>
      <c r="AV16" s="256">
        <f t="shared" si="18"/>
        <v>0</v>
      </c>
      <c r="AW16" s="256">
        <f t="shared" si="18"/>
        <v>0</v>
      </c>
      <c r="AX16" s="256">
        <f t="shared" si="18"/>
        <v>0</v>
      </c>
      <c r="AY16" s="256">
        <f t="shared" si="19"/>
        <v>0</v>
      </c>
      <c r="AZ16" s="256">
        <f t="shared" si="19"/>
        <v>0</v>
      </c>
      <c r="BA16" s="256">
        <f t="shared" si="19"/>
        <v>0</v>
      </c>
      <c r="BB16" s="256">
        <f t="shared" si="19"/>
        <v>0</v>
      </c>
      <c r="BC16" s="256">
        <f t="shared" si="19"/>
        <v>0</v>
      </c>
      <c r="BD16" s="256">
        <f t="shared" si="19"/>
        <v>0</v>
      </c>
      <c r="BE16" s="257">
        <f t="shared" si="19"/>
        <v>0</v>
      </c>
      <c r="BF16" s="120">
        <f t="shared" si="6"/>
        <v>0</v>
      </c>
      <c r="BG16" s="256">
        <f t="shared" si="20"/>
        <v>0</v>
      </c>
      <c r="BH16" s="256">
        <f t="shared" si="20"/>
        <v>0</v>
      </c>
      <c r="BI16" s="256">
        <f t="shared" si="20"/>
        <v>0</v>
      </c>
      <c r="BJ16" s="256">
        <f t="shared" si="20"/>
        <v>0</v>
      </c>
      <c r="BK16" s="256">
        <f t="shared" si="20"/>
        <v>0</v>
      </c>
      <c r="BL16" s="256">
        <f t="shared" si="20"/>
        <v>0</v>
      </c>
      <c r="BM16" s="256">
        <f t="shared" si="20"/>
        <v>0</v>
      </c>
      <c r="BN16" s="256">
        <f t="shared" si="20"/>
        <v>0</v>
      </c>
      <c r="BO16" s="256">
        <f t="shared" si="20"/>
        <v>0</v>
      </c>
      <c r="BP16" s="256">
        <f t="shared" si="20"/>
        <v>0</v>
      </c>
      <c r="BQ16" s="256">
        <f t="shared" si="21"/>
        <v>0</v>
      </c>
      <c r="BR16" s="256">
        <f t="shared" si="21"/>
        <v>0</v>
      </c>
      <c r="BS16" s="256">
        <f t="shared" si="21"/>
        <v>0</v>
      </c>
      <c r="BT16" s="256">
        <f t="shared" si="21"/>
        <v>0</v>
      </c>
      <c r="BU16" s="256">
        <f t="shared" si="21"/>
        <v>0</v>
      </c>
      <c r="BV16" s="256">
        <f t="shared" si="21"/>
        <v>0</v>
      </c>
      <c r="BW16" s="257">
        <f t="shared" si="21"/>
        <v>0</v>
      </c>
      <c r="BX16" s="120">
        <f t="shared" si="8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2"/>
        <v>0</v>
      </c>
      <c r="CN16" s="253"/>
      <c r="CO16" s="255"/>
      <c r="CP16" s="120">
        <f t="shared" si="10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23"/>
        <v>0</v>
      </c>
      <c r="DF16" s="253"/>
      <c r="DG16" s="255"/>
      <c r="DH16" s="120">
        <f t="shared" si="12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24"/>
        <v>0</v>
      </c>
      <c r="DX16" s="253"/>
      <c r="DY16" s="255"/>
      <c r="DZ16" s="120">
        <f t="shared" si="14"/>
        <v>0</v>
      </c>
      <c r="EA16" s="256">
        <f t="shared" si="25"/>
        <v>0</v>
      </c>
      <c r="EB16" s="256">
        <f t="shared" si="25"/>
        <v>0</v>
      </c>
      <c r="EC16" s="256">
        <f t="shared" si="25"/>
        <v>0</v>
      </c>
      <c r="ED16" s="256">
        <f t="shared" si="25"/>
        <v>0</v>
      </c>
      <c r="EE16" s="256">
        <f t="shared" si="25"/>
        <v>0</v>
      </c>
      <c r="EF16" s="256">
        <f t="shared" si="25"/>
        <v>0</v>
      </c>
      <c r="EG16" s="256">
        <f t="shared" si="25"/>
        <v>0</v>
      </c>
      <c r="EH16" s="256">
        <f t="shared" si="25"/>
        <v>0</v>
      </c>
      <c r="EI16" s="256">
        <f t="shared" si="25"/>
        <v>0</v>
      </c>
      <c r="EJ16" s="256">
        <f t="shared" si="25"/>
        <v>0</v>
      </c>
      <c r="EK16" s="256">
        <f t="shared" si="26"/>
        <v>0</v>
      </c>
      <c r="EL16" s="256">
        <f t="shared" si="26"/>
        <v>0</v>
      </c>
      <c r="EM16" s="256">
        <f t="shared" si="26"/>
        <v>0</v>
      </c>
      <c r="EN16" s="256">
        <f t="shared" si="26"/>
        <v>0</v>
      </c>
      <c r="EO16" s="256">
        <f t="shared" si="26"/>
        <v>0</v>
      </c>
      <c r="EP16" s="256">
        <f t="shared" si="26"/>
        <v>0</v>
      </c>
      <c r="EQ16" s="258">
        <f t="shared" si="26"/>
        <v>0</v>
      </c>
    </row>
    <row r="17" spans="1:147" ht="14.25">
      <c r="A17" s="251">
        <v>8</v>
      </c>
      <c r="B17" s="252"/>
      <c r="C17" s="251"/>
      <c r="D17" s="120">
        <f t="shared" si="0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16"/>
        <v>0</v>
      </c>
      <c r="T17" s="253"/>
      <c r="U17" s="254"/>
      <c r="V17" s="120">
        <f t="shared" si="2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7"/>
        <v>0</v>
      </c>
      <c r="AL17" s="253"/>
      <c r="AM17" s="255"/>
      <c r="AN17" s="120">
        <f t="shared" si="4"/>
        <v>0</v>
      </c>
      <c r="AO17" s="256">
        <f t="shared" si="18"/>
        <v>0</v>
      </c>
      <c r="AP17" s="256">
        <f t="shared" si="18"/>
        <v>0</v>
      </c>
      <c r="AQ17" s="256">
        <f t="shared" si="18"/>
        <v>0</v>
      </c>
      <c r="AR17" s="256">
        <f t="shared" si="18"/>
        <v>0</v>
      </c>
      <c r="AS17" s="256">
        <f t="shared" si="18"/>
        <v>0</v>
      </c>
      <c r="AT17" s="256">
        <f t="shared" si="18"/>
        <v>0</v>
      </c>
      <c r="AU17" s="256">
        <f t="shared" si="18"/>
        <v>0</v>
      </c>
      <c r="AV17" s="256">
        <f t="shared" si="18"/>
        <v>0</v>
      </c>
      <c r="AW17" s="256">
        <f t="shared" si="18"/>
        <v>0</v>
      </c>
      <c r="AX17" s="256">
        <f t="shared" si="18"/>
        <v>0</v>
      </c>
      <c r="AY17" s="256">
        <f t="shared" si="19"/>
        <v>0</v>
      </c>
      <c r="AZ17" s="256">
        <f t="shared" si="19"/>
        <v>0</v>
      </c>
      <c r="BA17" s="256">
        <f t="shared" si="19"/>
        <v>0</v>
      </c>
      <c r="BB17" s="256">
        <f t="shared" si="19"/>
        <v>0</v>
      </c>
      <c r="BC17" s="256">
        <f t="shared" si="19"/>
        <v>0</v>
      </c>
      <c r="BD17" s="256">
        <f t="shared" si="19"/>
        <v>0</v>
      </c>
      <c r="BE17" s="257">
        <f t="shared" si="19"/>
        <v>0</v>
      </c>
      <c r="BF17" s="120">
        <f t="shared" si="6"/>
        <v>0</v>
      </c>
      <c r="BG17" s="256">
        <f t="shared" si="20"/>
        <v>0</v>
      </c>
      <c r="BH17" s="256">
        <f t="shared" si="20"/>
        <v>0</v>
      </c>
      <c r="BI17" s="256">
        <f t="shared" si="20"/>
        <v>0</v>
      </c>
      <c r="BJ17" s="256">
        <f t="shared" si="20"/>
        <v>0</v>
      </c>
      <c r="BK17" s="256">
        <f t="shared" si="20"/>
        <v>0</v>
      </c>
      <c r="BL17" s="256">
        <f t="shared" si="20"/>
        <v>0</v>
      </c>
      <c r="BM17" s="256">
        <f t="shared" si="20"/>
        <v>0</v>
      </c>
      <c r="BN17" s="256">
        <f t="shared" si="20"/>
        <v>0</v>
      </c>
      <c r="BO17" s="256">
        <f t="shared" si="20"/>
        <v>0</v>
      </c>
      <c r="BP17" s="256">
        <f t="shared" si="20"/>
        <v>0</v>
      </c>
      <c r="BQ17" s="256">
        <f t="shared" si="21"/>
        <v>0</v>
      </c>
      <c r="BR17" s="256">
        <f t="shared" si="21"/>
        <v>0</v>
      </c>
      <c r="BS17" s="256">
        <f t="shared" si="21"/>
        <v>0</v>
      </c>
      <c r="BT17" s="256">
        <f t="shared" si="21"/>
        <v>0</v>
      </c>
      <c r="BU17" s="256">
        <f t="shared" si="21"/>
        <v>0</v>
      </c>
      <c r="BV17" s="256">
        <f t="shared" si="21"/>
        <v>0</v>
      </c>
      <c r="BW17" s="257">
        <f t="shared" si="21"/>
        <v>0</v>
      </c>
      <c r="BX17" s="120">
        <f t="shared" si="8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2"/>
        <v>0</v>
      </c>
      <c r="CN17" s="253"/>
      <c r="CO17" s="255"/>
      <c r="CP17" s="120">
        <f t="shared" si="10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23"/>
        <v>0</v>
      </c>
      <c r="DF17" s="253"/>
      <c r="DG17" s="255"/>
      <c r="DH17" s="120">
        <f t="shared" si="12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24"/>
        <v>0</v>
      </c>
      <c r="DX17" s="253"/>
      <c r="DY17" s="255"/>
      <c r="DZ17" s="120">
        <f t="shared" si="14"/>
        <v>0</v>
      </c>
      <c r="EA17" s="256">
        <f t="shared" si="25"/>
        <v>0</v>
      </c>
      <c r="EB17" s="256">
        <f t="shared" si="25"/>
        <v>0</v>
      </c>
      <c r="EC17" s="256">
        <f t="shared" si="25"/>
        <v>0</v>
      </c>
      <c r="ED17" s="256">
        <f t="shared" si="25"/>
        <v>0</v>
      </c>
      <c r="EE17" s="256">
        <f t="shared" si="25"/>
        <v>0</v>
      </c>
      <c r="EF17" s="256">
        <f t="shared" si="25"/>
        <v>0</v>
      </c>
      <c r="EG17" s="256">
        <f t="shared" si="25"/>
        <v>0</v>
      </c>
      <c r="EH17" s="256">
        <f t="shared" si="25"/>
        <v>0</v>
      </c>
      <c r="EI17" s="256">
        <f t="shared" si="25"/>
        <v>0</v>
      </c>
      <c r="EJ17" s="256">
        <f t="shared" si="25"/>
        <v>0</v>
      </c>
      <c r="EK17" s="256">
        <f t="shared" si="26"/>
        <v>0</v>
      </c>
      <c r="EL17" s="256">
        <f t="shared" si="26"/>
        <v>0</v>
      </c>
      <c r="EM17" s="256">
        <f t="shared" si="26"/>
        <v>0</v>
      </c>
      <c r="EN17" s="256">
        <f t="shared" si="26"/>
        <v>0</v>
      </c>
      <c r="EO17" s="256">
        <f t="shared" si="26"/>
        <v>0</v>
      </c>
      <c r="EP17" s="256">
        <f t="shared" si="26"/>
        <v>0</v>
      </c>
      <c r="EQ17" s="258">
        <f t="shared" si="26"/>
        <v>0</v>
      </c>
    </row>
    <row r="18" spans="1:147" ht="14.25">
      <c r="A18" s="251">
        <v>9</v>
      </c>
      <c r="B18" s="252"/>
      <c r="C18" s="251"/>
      <c r="D18" s="120">
        <f aca="true" t="shared" si="27" ref="D18:D49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aca="true" t="shared" si="28" ref="S18:S49">T18+U18</f>
        <v>0</v>
      </c>
      <c r="T18" s="253"/>
      <c r="U18" s="254"/>
      <c r="V18" s="120">
        <f aca="true" t="shared" si="29" ref="V18:V4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aca="true" t="shared" si="30" ref="AK18:AK49">AL18+AM18</f>
        <v>0</v>
      </c>
      <c r="AL18" s="253"/>
      <c r="AM18" s="255"/>
      <c r="AN18" s="120">
        <f aca="true" t="shared" si="31" ref="AN18:AN49">AO18+AP18+AQ18+AW18+AX18+AY18+AZ18+BA18+BB18+BC18+AR18+AS18+AT18+AU18+AV18</f>
        <v>0</v>
      </c>
      <c r="AO18" s="256">
        <f aca="true" t="shared" si="32" ref="AO18:BD18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aca="true" t="shared" si="33" ref="AO18:BE33">U18+AM18</f>
        <v>0</v>
      </c>
      <c r="BF18" s="120">
        <f aca="true" t="shared" si="34" ref="BF18:BF49">BG18+BH18+BI18+BO18+BP18+BQ18+BR18+BS18+BU18+BT18+BJ18+BK18+BL18+BM18+BN18</f>
        <v>0</v>
      </c>
      <c r="BG18" s="256">
        <f aca="true" t="shared" si="35" ref="BG18:BG49">BY18+CQ18</f>
        <v>0</v>
      </c>
      <c r="BH18" s="256">
        <f aca="true" t="shared" si="36" ref="BH18:BH49">BZ18+CR18</f>
        <v>0</v>
      </c>
      <c r="BI18" s="256">
        <f aca="true" t="shared" si="37" ref="BI18:BI49">CA18+CS18</f>
        <v>0</v>
      </c>
      <c r="BJ18" s="256">
        <f aca="true" t="shared" si="38" ref="BJ18:BJ49">CB18+CT18</f>
        <v>0</v>
      </c>
      <c r="BK18" s="256">
        <f aca="true" t="shared" si="39" ref="BK18:BK49">CC18+CU18</f>
        <v>0</v>
      </c>
      <c r="BL18" s="256">
        <f aca="true" t="shared" si="40" ref="BL18:BL49">CD18+CV18</f>
        <v>0</v>
      </c>
      <c r="BM18" s="256">
        <f aca="true" t="shared" si="41" ref="BM18:BM49">CE18+CW18</f>
        <v>0</v>
      </c>
      <c r="BN18" s="256">
        <f aca="true" t="shared" si="42" ref="BN18:BN49">CF18+CX18</f>
        <v>0</v>
      </c>
      <c r="BO18" s="256">
        <f aca="true" t="shared" si="43" ref="BO18:BO49">CG18+CY18</f>
        <v>0</v>
      </c>
      <c r="BP18" s="256">
        <f aca="true" t="shared" si="44" ref="BP18:BP49">CH18+CZ18</f>
        <v>0</v>
      </c>
      <c r="BQ18" s="256">
        <f aca="true" t="shared" si="45" ref="BQ18:BQ49">CI18+DA18</f>
        <v>0</v>
      </c>
      <c r="BR18" s="256">
        <f aca="true" t="shared" si="46" ref="BR18:BR49">CJ18+DB18</f>
        <v>0</v>
      </c>
      <c r="BS18" s="256">
        <f aca="true" t="shared" si="47" ref="BS18:BS49">CK18+DC18</f>
        <v>0</v>
      </c>
      <c r="BT18" s="256">
        <f aca="true" t="shared" si="48" ref="BT18:BT49">CL18+DD18</f>
        <v>0</v>
      </c>
      <c r="BU18" s="256">
        <f aca="true" t="shared" si="49" ref="BU18:BU49">CM18+DE18</f>
        <v>0</v>
      </c>
      <c r="BV18" s="256">
        <f aca="true" t="shared" si="50" ref="BV18:BV49">CN18+DF18</f>
        <v>0</v>
      </c>
      <c r="BW18" s="257">
        <f aca="true" t="shared" si="51" ref="BW18:BW49">CO18+DG18</f>
        <v>0</v>
      </c>
      <c r="BX18" s="120">
        <f aca="true" t="shared" si="52" ref="BX18:BX49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aca="true" t="shared" si="53" ref="CM18:CM49">CN18+CO18</f>
        <v>0</v>
      </c>
      <c r="CN18" s="253"/>
      <c r="CO18" s="255"/>
      <c r="CP18" s="120">
        <f aca="true" t="shared" si="54" ref="CP18:CP49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aca="true" t="shared" si="55" ref="DE18:DE49">DF18+DG18</f>
        <v>0</v>
      </c>
      <c r="DF18" s="253"/>
      <c r="DG18" s="255"/>
      <c r="DH18" s="120">
        <f aca="true" t="shared" si="56" ref="DH18:DH49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aca="true" t="shared" si="57" ref="DW18:DW49">DX18+DY18</f>
        <v>0</v>
      </c>
      <c r="DX18" s="253"/>
      <c r="DY18" s="255"/>
      <c r="DZ18" s="120">
        <f aca="true" t="shared" si="58" ref="DZ18:DZ49">EA18+EB18+EC18+EI18+EJ18+EK18+EL18+EM18+EO18+EN18+ED18+EE18+EF18+EG18+EH18</f>
        <v>0</v>
      </c>
      <c r="EA18" s="256">
        <f aca="true" t="shared" si="59" ref="EA18:EP33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aca="true" t="shared" si="60" ref="EQ18:EQ49">BE18-BW18</f>
        <v>0</v>
      </c>
    </row>
    <row r="19" spans="1:147" ht="14.25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ht="14.25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ht="14.25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ht="14.25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ht="14.25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ht="14.25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ht="14.25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ht="14.25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ht="14.25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ht="14.25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ht="14.25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ht="14.25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ht="14.25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ht="14.25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ht="14.25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aca="true" t="shared" si="61" ref="AO33:BE48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aca="true" t="shared" si="62" ref="EA33:EP49">BD33-BV33</f>
        <v>0</v>
      </c>
      <c r="EQ33" s="258">
        <f t="shared" si="60"/>
        <v>0</v>
      </c>
    </row>
    <row r="34" spans="1:147" ht="14.25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ht="14.25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ht="14.25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t="14.25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t="14.25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t="14.25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t="14.25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t="14.25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t="14.25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t="14.25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t="14.25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t="14.25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t="14.25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t="14.25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t="14.25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aca="true" t="shared" si="63" ref="AO48:BE49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t="14.25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aca="true" t="shared" si="64" ref="EO49:EP51">BC49-BU49</f>
        <v>0</v>
      </c>
      <c r="EP49" s="256">
        <f t="shared" si="64"/>
        <v>0</v>
      </c>
      <c r="EQ49" s="258">
        <f t="shared" si="60"/>
        <v>0</v>
      </c>
    </row>
    <row r="50" spans="1:147" ht="14.25">
      <c r="A50" s="251">
        <v>41</v>
      </c>
      <c r="B50" s="252"/>
      <c r="C50" s="251"/>
      <c r="D50" s="120">
        <f>E50+F50+G50+I50+J50+K50+L50+N50+O50+P50+H50+M50+Q50+R50+S50</f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>T50+U50</f>
        <v>0</v>
      </c>
      <c r="T50" s="253"/>
      <c r="U50" s="254"/>
      <c r="V50" s="120">
        <f>X50+AE50+AH50+AI50+AJ50+W50+Y50+Z50+AA50+AB50+AC50+AD50+AF50+AG50+AK50</f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>AL50+AM50</f>
        <v>0</v>
      </c>
      <c r="AL50" s="253"/>
      <c r="AM50" s="255"/>
      <c r="AN50" s="120">
        <f>AO50+AP50+AQ50+AW50+AX50+AY50+AZ50+BA50+BB50+BC50+AR50+AS50+AT50+AU50+AV50</f>
        <v>0</v>
      </c>
      <c r="AO50" s="256">
        <f aca="true" t="shared" si="65" ref="AO50:AX51">E50+W50</f>
        <v>0</v>
      </c>
      <c r="AP50" s="256">
        <f t="shared" si="65"/>
        <v>0</v>
      </c>
      <c r="AQ50" s="256">
        <f t="shared" si="65"/>
        <v>0</v>
      </c>
      <c r="AR50" s="256">
        <f t="shared" si="65"/>
        <v>0</v>
      </c>
      <c r="AS50" s="256">
        <f t="shared" si="65"/>
        <v>0</v>
      </c>
      <c r="AT50" s="256">
        <f t="shared" si="65"/>
        <v>0</v>
      </c>
      <c r="AU50" s="256">
        <f t="shared" si="65"/>
        <v>0</v>
      </c>
      <c r="AV50" s="256">
        <f t="shared" si="65"/>
        <v>0</v>
      </c>
      <c r="AW50" s="256">
        <f t="shared" si="65"/>
        <v>0</v>
      </c>
      <c r="AX50" s="256">
        <f t="shared" si="65"/>
        <v>0</v>
      </c>
      <c r="AY50" s="256">
        <f aca="true" t="shared" si="66" ref="AY50:BE51">O50+AG50</f>
        <v>0</v>
      </c>
      <c r="AZ50" s="256">
        <f t="shared" si="66"/>
        <v>0</v>
      </c>
      <c r="BA50" s="256">
        <f t="shared" si="66"/>
        <v>0</v>
      </c>
      <c r="BB50" s="256">
        <f t="shared" si="66"/>
        <v>0</v>
      </c>
      <c r="BC50" s="256">
        <f t="shared" si="66"/>
        <v>0</v>
      </c>
      <c r="BD50" s="256">
        <f t="shared" si="66"/>
        <v>0</v>
      </c>
      <c r="BE50" s="257">
        <f t="shared" si="66"/>
        <v>0</v>
      </c>
      <c r="BF50" s="120">
        <f>BG50+BH50+BI50+BO50+BP50+BQ50+BR50+BS50+BU50+BT50+BJ50+BK50+BL50+BM50+BN50</f>
        <v>0</v>
      </c>
      <c r="BG50" s="256">
        <f aca="true" t="shared" si="67" ref="BG50:BP51">BY50+CQ50</f>
        <v>0</v>
      </c>
      <c r="BH50" s="256">
        <f t="shared" si="67"/>
        <v>0</v>
      </c>
      <c r="BI50" s="256">
        <f t="shared" si="67"/>
        <v>0</v>
      </c>
      <c r="BJ50" s="256">
        <f t="shared" si="67"/>
        <v>0</v>
      </c>
      <c r="BK50" s="256">
        <f t="shared" si="67"/>
        <v>0</v>
      </c>
      <c r="BL50" s="256">
        <f t="shared" si="67"/>
        <v>0</v>
      </c>
      <c r="BM50" s="256">
        <f t="shared" si="67"/>
        <v>0</v>
      </c>
      <c r="BN50" s="256">
        <f t="shared" si="67"/>
        <v>0</v>
      </c>
      <c r="BO50" s="256">
        <f t="shared" si="67"/>
        <v>0</v>
      </c>
      <c r="BP50" s="256">
        <f t="shared" si="67"/>
        <v>0</v>
      </c>
      <c r="BQ50" s="256">
        <f aca="true" t="shared" si="68" ref="BQ50:BW51">CI50+DA50</f>
        <v>0</v>
      </c>
      <c r="BR50" s="256">
        <f t="shared" si="68"/>
        <v>0</v>
      </c>
      <c r="BS50" s="256">
        <f t="shared" si="68"/>
        <v>0</v>
      </c>
      <c r="BT50" s="256">
        <f t="shared" si="68"/>
        <v>0</v>
      </c>
      <c r="BU50" s="256">
        <f t="shared" si="68"/>
        <v>0</v>
      </c>
      <c r="BV50" s="256">
        <f t="shared" si="68"/>
        <v>0</v>
      </c>
      <c r="BW50" s="257">
        <f t="shared" si="68"/>
        <v>0</v>
      </c>
      <c r="BX50" s="120">
        <f>BY50+BZ50+CA50+CG50+CH50+CI50+CJ50+CK50+CM50+CL50+CB50+CC50+CD50+CE50+CF50</f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>CN50+CO50</f>
        <v>0</v>
      </c>
      <c r="CN50" s="253"/>
      <c r="CO50" s="255"/>
      <c r="CP50" s="120">
        <f>CQ50+CR50+CS50+CY50+CZ50+DA50+DB50+DC50+DE50+DD50+CT50+CU50+CV50+CW50+CX50</f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>DF50+DG50</f>
        <v>0</v>
      </c>
      <c r="DF50" s="253"/>
      <c r="DG50" s="255"/>
      <c r="DH50" s="120">
        <f>DI50+DJ50+DK50+DQ50+DR50+DS50+DT50+DU50+DW50+DV50+DL50+DM50+DN50+DO50+DP50</f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>DX50+DY50</f>
        <v>0</v>
      </c>
      <c r="DX50" s="253"/>
      <c r="DY50" s="255"/>
      <c r="DZ50" s="120">
        <f>EA50+EB50+EC50+EI50+EJ50+EK50+EL50+EM50+EO50+EN50+ED50+EE50+EF50+EG50+EH50</f>
        <v>0</v>
      </c>
      <c r="EA50" s="256">
        <f aca="true" t="shared" si="69" ref="EA50:EN51">AO50-BG50</f>
        <v>0</v>
      </c>
      <c r="EB50" s="256">
        <f t="shared" si="69"/>
        <v>0</v>
      </c>
      <c r="EC50" s="256">
        <f t="shared" si="69"/>
        <v>0</v>
      </c>
      <c r="ED50" s="256">
        <f t="shared" si="69"/>
        <v>0</v>
      </c>
      <c r="EE50" s="256">
        <f t="shared" si="69"/>
        <v>0</v>
      </c>
      <c r="EF50" s="256">
        <f t="shared" si="69"/>
        <v>0</v>
      </c>
      <c r="EG50" s="256">
        <f t="shared" si="69"/>
        <v>0</v>
      </c>
      <c r="EH50" s="256">
        <f t="shared" si="69"/>
        <v>0</v>
      </c>
      <c r="EI50" s="256">
        <f t="shared" si="69"/>
        <v>0</v>
      </c>
      <c r="EJ50" s="256">
        <f t="shared" si="69"/>
        <v>0</v>
      </c>
      <c r="EK50" s="256">
        <f t="shared" si="69"/>
        <v>0</v>
      </c>
      <c r="EL50" s="256">
        <f t="shared" si="69"/>
        <v>0</v>
      </c>
      <c r="EM50" s="256">
        <f t="shared" si="69"/>
        <v>0</v>
      </c>
      <c r="EN50" s="256">
        <f t="shared" si="69"/>
        <v>0</v>
      </c>
      <c r="EO50" s="256">
        <f t="shared" si="64"/>
        <v>0</v>
      </c>
      <c r="EP50" s="256">
        <f t="shared" si="64"/>
        <v>0</v>
      </c>
      <c r="EQ50" s="258">
        <f>BE50-BW50</f>
        <v>0</v>
      </c>
    </row>
    <row r="51" spans="1:147" ht="14.25">
      <c r="A51" s="251">
        <v>42</v>
      </c>
      <c r="B51" s="128"/>
      <c r="C51" s="251"/>
      <c r="D51" s="120">
        <f>E51+F51+G51+I51+J51+K51+L51+N51+O51+P51+H51+M51+Q51+R51+S51</f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>T51+U51</f>
        <v>0</v>
      </c>
      <c r="T51" s="253"/>
      <c r="U51" s="254"/>
      <c r="V51" s="120">
        <f>X51+AE51+AH51+AI51+AJ51+W51+Y51+Z51+AA51+AB51+AC51+AD51+AF51+AG51+AK51</f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>AL51+AM51</f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65"/>
        <v>0</v>
      </c>
      <c r="AP51" s="256">
        <f t="shared" si="65"/>
        <v>0</v>
      </c>
      <c r="AQ51" s="256">
        <f t="shared" si="65"/>
        <v>0</v>
      </c>
      <c r="AR51" s="256">
        <f t="shared" si="65"/>
        <v>0</v>
      </c>
      <c r="AS51" s="256">
        <f t="shared" si="65"/>
        <v>0</v>
      </c>
      <c r="AT51" s="256">
        <f t="shared" si="65"/>
        <v>0</v>
      </c>
      <c r="AU51" s="256">
        <f t="shared" si="65"/>
        <v>0</v>
      </c>
      <c r="AV51" s="256">
        <f t="shared" si="65"/>
        <v>0</v>
      </c>
      <c r="AW51" s="256">
        <f t="shared" si="65"/>
        <v>0</v>
      </c>
      <c r="AX51" s="256">
        <f t="shared" si="65"/>
        <v>0</v>
      </c>
      <c r="AY51" s="256">
        <f t="shared" si="66"/>
        <v>0</v>
      </c>
      <c r="AZ51" s="256">
        <f t="shared" si="66"/>
        <v>0</v>
      </c>
      <c r="BA51" s="256">
        <f t="shared" si="66"/>
        <v>0</v>
      </c>
      <c r="BB51" s="256">
        <f t="shared" si="66"/>
        <v>0</v>
      </c>
      <c r="BC51" s="256">
        <f t="shared" si="66"/>
        <v>0</v>
      </c>
      <c r="BD51" s="256">
        <f t="shared" si="66"/>
        <v>0</v>
      </c>
      <c r="BE51" s="257">
        <f t="shared" si="66"/>
        <v>0</v>
      </c>
      <c r="BF51" s="120">
        <f>BG51+BH51+BI51+BO51+BP51+BQ51+BR51+BS51+BU51+BT51+BJ51+BK51+BL51+BM51+BN51</f>
        <v>0</v>
      </c>
      <c r="BG51" s="256">
        <f t="shared" si="67"/>
        <v>0</v>
      </c>
      <c r="BH51" s="256">
        <f t="shared" si="67"/>
        <v>0</v>
      </c>
      <c r="BI51" s="256">
        <f t="shared" si="67"/>
        <v>0</v>
      </c>
      <c r="BJ51" s="256">
        <f t="shared" si="67"/>
        <v>0</v>
      </c>
      <c r="BK51" s="256">
        <f t="shared" si="67"/>
        <v>0</v>
      </c>
      <c r="BL51" s="256">
        <f t="shared" si="67"/>
        <v>0</v>
      </c>
      <c r="BM51" s="256">
        <f t="shared" si="67"/>
        <v>0</v>
      </c>
      <c r="BN51" s="256">
        <f t="shared" si="67"/>
        <v>0</v>
      </c>
      <c r="BO51" s="256">
        <f t="shared" si="67"/>
        <v>0</v>
      </c>
      <c r="BP51" s="256">
        <f t="shared" si="67"/>
        <v>0</v>
      </c>
      <c r="BQ51" s="256">
        <f t="shared" si="68"/>
        <v>0</v>
      </c>
      <c r="BR51" s="256">
        <f t="shared" si="68"/>
        <v>0</v>
      </c>
      <c r="BS51" s="256">
        <f t="shared" si="68"/>
        <v>0</v>
      </c>
      <c r="BT51" s="256">
        <f t="shared" si="68"/>
        <v>0</v>
      </c>
      <c r="BU51" s="256">
        <f t="shared" si="68"/>
        <v>0</v>
      </c>
      <c r="BV51" s="256">
        <f t="shared" si="68"/>
        <v>0</v>
      </c>
      <c r="BW51" s="257">
        <f t="shared" si="68"/>
        <v>0</v>
      </c>
      <c r="BX51" s="120">
        <f>BY51+BZ51+CA51+CG51+CH51+CI51+CJ51+CK51+CM51+CL51+CB51+CC51+CD51+CE51+CF51</f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>CN51+CO51</f>
        <v>0</v>
      </c>
      <c r="CN51" s="253"/>
      <c r="CO51" s="255"/>
      <c r="CP51" s="120">
        <f>CQ51+CR51+CS51+CY51+CZ51+DA51+DB51+DC51+DE51+DD51+CT51+CU51+CV51+CW51+CX51</f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>DF51+DG51</f>
        <v>0</v>
      </c>
      <c r="DF51" s="253"/>
      <c r="DG51" s="255"/>
      <c r="DH51" s="120">
        <f>DI51+DJ51+DK51+DQ51+DR51+DS51+DT51+DU51+DW51+DV51+DL51+DM51+DN51+DO51+DP51</f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>EA51+EB51+EC51+EI51+EJ51+EK51+EL51+EM51+EO51+EN51+ED51+EE51+EF51+EG51+EH51</f>
        <v>0</v>
      </c>
      <c r="EA51" s="256">
        <f t="shared" si="69"/>
        <v>0</v>
      </c>
      <c r="EB51" s="256">
        <f t="shared" si="69"/>
        <v>0</v>
      </c>
      <c r="EC51" s="256">
        <f t="shared" si="69"/>
        <v>0</v>
      </c>
      <c r="ED51" s="256">
        <f t="shared" si="69"/>
        <v>0</v>
      </c>
      <c r="EE51" s="256">
        <f t="shared" si="69"/>
        <v>0</v>
      </c>
      <c r="EF51" s="256">
        <f t="shared" si="69"/>
        <v>0</v>
      </c>
      <c r="EG51" s="256">
        <f t="shared" si="69"/>
        <v>0</v>
      </c>
      <c r="EH51" s="256">
        <f t="shared" si="69"/>
        <v>0</v>
      </c>
      <c r="EI51" s="256">
        <f t="shared" si="69"/>
        <v>0</v>
      </c>
      <c r="EJ51" s="256">
        <f t="shared" si="69"/>
        <v>0</v>
      </c>
      <c r="EK51" s="256">
        <f t="shared" si="69"/>
        <v>0</v>
      </c>
      <c r="EL51" s="256">
        <f t="shared" si="69"/>
        <v>0</v>
      </c>
      <c r="EM51" s="256">
        <f t="shared" si="69"/>
        <v>0</v>
      </c>
      <c r="EN51" s="256">
        <f t="shared" si="69"/>
        <v>0</v>
      </c>
      <c r="EO51" s="256">
        <f t="shared" si="64"/>
        <v>0</v>
      </c>
      <c r="EP51" s="256">
        <f t="shared" si="64"/>
        <v>0</v>
      </c>
      <c r="EQ51" s="258">
        <f>BE51-BW51</f>
        <v>0</v>
      </c>
    </row>
    <row r="52" spans="1:147" ht="14.25">
      <c r="A52" s="251">
        <v>43</v>
      </c>
      <c r="B52" s="128"/>
      <c r="C52" s="251"/>
      <c r="D52" s="120">
        <f aca="true" t="shared" si="70" ref="D52:D61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aca="true" t="shared" si="71" ref="S52:S61">T52+U52</f>
        <v>0</v>
      </c>
      <c r="T52" s="253"/>
      <c r="U52" s="254"/>
      <c r="V52" s="120">
        <f aca="true" t="shared" si="72" ref="V52:V61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aca="true" t="shared" si="73" ref="AK52:AK61">AL52+AM52</f>
        <v>0</v>
      </c>
      <c r="AL52" s="253"/>
      <c r="AM52" s="255"/>
      <c r="AN52" s="120">
        <f aca="true" t="shared" si="74" ref="AN52:AN61">AO52+AP52+AQ52+AW52+AX52+AY52+AZ52+BA52+BB52+BC52+AR52+AS52+AT52+AU52+AV52</f>
        <v>0</v>
      </c>
      <c r="AO52" s="256">
        <f aca="true" t="shared" si="75" ref="AO52:BD52">E52+W52</f>
        <v>0</v>
      </c>
      <c r="AP52" s="256">
        <f t="shared" si="75"/>
        <v>0</v>
      </c>
      <c r="AQ52" s="256">
        <f t="shared" si="75"/>
        <v>0</v>
      </c>
      <c r="AR52" s="256">
        <f t="shared" si="75"/>
        <v>0</v>
      </c>
      <c r="AS52" s="256">
        <f t="shared" si="75"/>
        <v>0</v>
      </c>
      <c r="AT52" s="256">
        <f t="shared" si="75"/>
        <v>0</v>
      </c>
      <c r="AU52" s="256">
        <f t="shared" si="75"/>
        <v>0</v>
      </c>
      <c r="AV52" s="256">
        <f t="shared" si="75"/>
        <v>0</v>
      </c>
      <c r="AW52" s="256">
        <f t="shared" si="75"/>
        <v>0</v>
      </c>
      <c r="AX52" s="256">
        <f t="shared" si="75"/>
        <v>0</v>
      </c>
      <c r="AY52" s="256">
        <f t="shared" si="75"/>
        <v>0</v>
      </c>
      <c r="AZ52" s="256">
        <f t="shared" si="75"/>
        <v>0</v>
      </c>
      <c r="BA52" s="256">
        <f t="shared" si="75"/>
        <v>0</v>
      </c>
      <c r="BB52" s="256">
        <f t="shared" si="75"/>
        <v>0</v>
      </c>
      <c r="BC52" s="256">
        <f t="shared" si="75"/>
        <v>0</v>
      </c>
      <c r="BD52" s="256">
        <f t="shared" si="75"/>
        <v>0</v>
      </c>
      <c r="BE52" s="257">
        <f aca="true" t="shared" si="76" ref="AO52:BE61">U52+AM52</f>
        <v>0</v>
      </c>
      <c r="BF52" s="120">
        <f aca="true" t="shared" si="77" ref="BF52:BF61">BG52+BH52+BI52+BO52+BP52+BQ52+BR52+BS52+BU52+BT52+BJ52+BK52+BL52+BM52+BN52</f>
        <v>0</v>
      </c>
      <c r="BG52" s="256">
        <f aca="true" t="shared" si="78" ref="BG52:BG61">BY52+CQ52</f>
        <v>0</v>
      </c>
      <c r="BH52" s="256">
        <f aca="true" t="shared" si="79" ref="BH52:BH61">BZ52+CR52</f>
        <v>0</v>
      </c>
      <c r="BI52" s="256">
        <f aca="true" t="shared" si="80" ref="BI52:BI61">CA52+CS52</f>
        <v>0</v>
      </c>
      <c r="BJ52" s="256">
        <f aca="true" t="shared" si="81" ref="BJ52:BJ61">CB52+CT52</f>
        <v>0</v>
      </c>
      <c r="BK52" s="256">
        <f aca="true" t="shared" si="82" ref="BK52:BK61">CC52+CU52</f>
        <v>0</v>
      </c>
      <c r="BL52" s="256">
        <f aca="true" t="shared" si="83" ref="BL52:BL61">CD52+CV52</f>
        <v>0</v>
      </c>
      <c r="BM52" s="256">
        <f aca="true" t="shared" si="84" ref="BM52:BM61">CE52+CW52</f>
        <v>0</v>
      </c>
      <c r="BN52" s="256">
        <f aca="true" t="shared" si="85" ref="BN52:BN61">CF52+CX52</f>
        <v>0</v>
      </c>
      <c r="BO52" s="256">
        <f aca="true" t="shared" si="86" ref="BO52:BO61">CG52+CY52</f>
        <v>0</v>
      </c>
      <c r="BP52" s="256">
        <f aca="true" t="shared" si="87" ref="BP52:BP61">CH52+CZ52</f>
        <v>0</v>
      </c>
      <c r="BQ52" s="256">
        <f aca="true" t="shared" si="88" ref="BQ52:BQ61">CI52+DA52</f>
        <v>0</v>
      </c>
      <c r="BR52" s="256">
        <f aca="true" t="shared" si="89" ref="BR52:BR61">CJ52+DB52</f>
        <v>0</v>
      </c>
      <c r="BS52" s="256">
        <f aca="true" t="shared" si="90" ref="BS52:BS61">CK52+DC52</f>
        <v>0</v>
      </c>
      <c r="BT52" s="256">
        <f aca="true" t="shared" si="91" ref="BT52:BT61">CL52+DD52</f>
        <v>0</v>
      </c>
      <c r="BU52" s="256">
        <f aca="true" t="shared" si="92" ref="BU52:BU61">CM52+DE52</f>
        <v>0</v>
      </c>
      <c r="BV52" s="256">
        <f aca="true" t="shared" si="93" ref="BV52:BV61">CN52+DF52</f>
        <v>0</v>
      </c>
      <c r="BW52" s="257">
        <f aca="true" t="shared" si="94" ref="BW52:BW61">CO52+DG52</f>
        <v>0</v>
      </c>
      <c r="BX52" s="120">
        <f aca="true" t="shared" si="95" ref="BX52:BX61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aca="true" t="shared" si="96" ref="CM52:CM61">CN52+CO52</f>
        <v>0</v>
      </c>
      <c r="CN52" s="253"/>
      <c r="CO52" s="255"/>
      <c r="CP52" s="120">
        <f aca="true" t="shared" si="97" ref="CP52:CP61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aca="true" t="shared" si="98" ref="DE52:DE61">DF52+DG52</f>
        <v>0</v>
      </c>
      <c r="DF52" s="253"/>
      <c r="DG52" s="255"/>
      <c r="DH52" s="120">
        <f aca="true" t="shared" si="99" ref="DH52:DH61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aca="true" t="shared" si="100" ref="DW52:DW61">DX52+DY52</f>
        <v>0</v>
      </c>
      <c r="DX52" s="253"/>
      <c r="DY52" s="255"/>
      <c r="DZ52" s="120">
        <f aca="true" t="shared" si="101" ref="DZ52:DZ61">EA52+EB52+EC52+EI52+EJ52+EK52+EL52+EM52+EO52+EN52+ED52+EE52+EF52+EG52+EH52</f>
        <v>0</v>
      </c>
      <c r="EA52" s="256">
        <f aca="true" t="shared" si="102" ref="EA52:EP61">AO52-BG52</f>
        <v>0</v>
      </c>
      <c r="EB52" s="256">
        <f t="shared" si="102"/>
        <v>0</v>
      </c>
      <c r="EC52" s="256">
        <f t="shared" si="102"/>
        <v>0</v>
      </c>
      <c r="ED52" s="256">
        <f t="shared" si="102"/>
        <v>0</v>
      </c>
      <c r="EE52" s="256">
        <f t="shared" si="102"/>
        <v>0</v>
      </c>
      <c r="EF52" s="256">
        <f t="shared" si="102"/>
        <v>0</v>
      </c>
      <c r="EG52" s="256">
        <f t="shared" si="102"/>
        <v>0</v>
      </c>
      <c r="EH52" s="256">
        <f t="shared" si="102"/>
        <v>0</v>
      </c>
      <c r="EI52" s="256">
        <f t="shared" si="102"/>
        <v>0</v>
      </c>
      <c r="EJ52" s="256">
        <f t="shared" si="102"/>
        <v>0</v>
      </c>
      <c r="EK52" s="256">
        <f t="shared" si="102"/>
        <v>0</v>
      </c>
      <c r="EL52" s="256">
        <f t="shared" si="102"/>
        <v>0</v>
      </c>
      <c r="EM52" s="256">
        <f t="shared" si="102"/>
        <v>0</v>
      </c>
      <c r="EN52" s="256">
        <f t="shared" si="102"/>
        <v>0</v>
      </c>
      <c r="EO52" s="256">
        <f t="shared" si="102"/>
        <v>0</v>
      </c>
      <c r="EP52" s="256">
        <f t="shared" si="102"/>
        <v>0</v>
      </c>
      <c r="EQ52" s="258">
        <f aca="true" t="shared" si="103" ref="EQ52:EQ61">BE52-BW52</f>
        <v>0</v>
      </c>
    </row>
    <row r="53" spans="1:147" ht="14.25">
      <c r="A53" s="251">
        <v>44</v>
      </c>
      <c r="B53" s="128"/>
      <c r="C53" s="251"/>
      <c r="D53" s="120">
        <f t="shared" si="70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71"/>
        <v>0</v>
      </c>
      <c r="T53" s="253"/>
      <c r="U53" s="254"/>
      <c r="V53" s="120">
        <f t="shared" si="72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73"/>
        <v>0</v>
      </c>
      <c r="AL53" s="253"/>
      <c r="AM53" s="255"/>
      <c r="AN53" s="120">
        <f t="shared" si="74"/>
        <v>0</v>
      </c>
      <c r="AO53" s="256">
        <f t="shared" si="76"/>
        <v>0</v>
      </c>
      <c r="AP53" s="256">
        <f t="shared" si="76"/>
        <v>0</v>
      </c>
      <c r="AQ53" s="256">
        <f t="shared" si="76"/>
        <v>0</v>
      </c>
      <c r="AR53" s="256">
        <f t="shared" si="76"/>
        <v>0</v>
      </c>
      <c r="AS53" s="256">
        <f t="shared" si="76"/>
        <v>0</v>
      </c>
      <c r="AT53" s="256">
        <f t="shared" si="76"/>
        <v>0</v>
      </c>
      <c r="AU53" s="256">
        <f t="shared" si="76"/>
        <v>0</v>
      </c>
      <c r="AV53" s="256">
        <f t="shared" si="76"/>
        <v>0</v>
      </c>
      <c r="AW53" s="256">
        <f t="shared" si="76"/>
        <v>0</v>
      </c>
      <c r="AX53" s="256">
        <f t="shared" si="76"/>
        <v>0</v>
      </c>
      <c r="AY53" s="256">
        <f t="shared" si="76"/>
        <v>0</v>
      </c>
      <c r="AZ53" s="256">
        <f t="shared" si="76"/>
        <v>0</v>
      </c>
      <c r="BA53" s="256">
        <f t="shared" si="76"/>
        <v>0</v>
      </c>
      <c r="BB53" s="256">
        <f t="shared" si="76"/>
        <v>0</v>
      </c>
      <c r="BC53" s="256">
        <f t="shared" si="76"/>
        <v>0</v>
      </c>
      <c r="BD53" s="256">
        <f t="shared" si="76"/>
        <v>0</v>
      </c>
      <c r="BE53" s="257">
        <f t="shared" si="76"/>
        <v>0</v>
      </c>
      <c r="BF53" s="120">
        <f t="shared" si="77"/>
        <v>0</v>
      </c>
      <c r="BG53" s="256">
        <f t="shared" si="78"/>
        <v>0</v>
      </c>
      <c r="BH53" s="256">
        <f t="shared" si="79"/>
        <v>0</v>
      </c>
      <c r="BI53" s="256">
        <f t="shared" si="80"/>
        <v>0</v>
      </c>
      <c r="BJ53" s="256">
        <f t="shared" si="81"/>
        <v>0</v>
      </c>
      <c r="BK53" s="256">
        <f t="shared" si="82"/>
        <v>0</v>
      </c>
      <c r="BL53" s="256">
        <f t="shared" si="83"/>
        <v>0</v>
      </c>
      <c r="BM53" s="256">
        <f t="shared" si="84"/>
        <v>0</v>
      </c>
      <c r="BN53" s="256">
        <f t="shared" si="85"/>
        <v>0</v>
      </c>
      <c r="BO53" s="256">
        <f t="shared" si="86"/>
        <v>0</v>
      </c>
      <c r="BP53" s="256">
        <f t="shared" si="87"/>
        <v>0</v>
      </c>
      <c r="BQ53" s="256">
        <f t="shared" si="88"/>
        <v>0</v>
      </c>
      <c r="BR53" s="256">
        <f t="shared" si="89"/>
        <v>0</v>
      </c>
      <c r="BS53" s="256">
        <f t="shared" si="90"/>
        <v>0</v>
      </c>
      <c r="BT53" s="256">
        <f t="shared" si="91"/>
        <v>0</v>
      </c>
      <c r="BU53" s="256">
        <f t="shared" si="92"/>
        <v>0</v>
      </c>
      <c r="BV53" s="256">
        <f t="shared" si="93"/>
        <v>0</v>
      </c>
      <c r="BW53" s="257">
        <f t="shared" si="94"/>
        <v>0</v>
      </c>
      <c r="BX53" s="120">
        <f t="shared" si="95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6"/>
        <v>0</v>
      </c>
      <c r="CN53" s="253"/>
      <c r="CO53" s="255"/>
      <c r="CP53" s="120">
        <f t="shared" si="97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8"/>
        <v>0</v>
      </c>
      <c r="DF53" s="253"/>
      <c r="DG53" s="255"/>
      <c r="DH53" s="120">
        <f t="shared" si="99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100"/>
        <v>0</v>
      </c>
      <c r="DX53" s="253"/>
      <c r="DY53" s="255"/>
      <c r="DZ53" s="120">
        <f t="shared" si="101"/>
        <v>0</v>
      </c>
      <c r="EA53" s="256">
        <f t="shared" si="102"/>
        <v>0</v>
      </c>
      <c r="EB53" s="256">
        <f t="shared" si="102"/>
        <v>0</v>
      </c>
      <c r="EC53" s="256">
        <f t="shared" si="102"/>
        <v>0</v>
      </c>
      <c r="ED53" s="256">
        <f t="shared" si="102"/>
        <v>0</v>
      </c>
      <c r="EE53" s="256">
        <f t="shared" si="102"/>
        <v>0</v>
      </c>
      <c r="EF53" s="256">
        <f t="shared" si="102"/>
        <v>0</v>
      </c>
      <c r="EG53" s="256">
        <f t="shared" si="102"/>
        <v>0</v>
      </c>
      <c r="EH53" s="256">
        <f t="shared" si="102"/>
        <v>0</v>
      </c>
      <c r="EI53" s="256">
        <f t="shared" si="102"/>
        <v>0</v>
      </c>
      <c r="EJ53" s="256">
        <f t="shared" si="102"/>
        <v>0</v>
      </c>
      <c r="EK53" s="256">
        <f t="shared" si="102"/>
        <v>0</v>
      </c>
      <c r="EL53" s="256">
        <f t="shared" si="102"/>
        <v>0</v>
      </c>
      <c r="EM53" s="256">
        <f t="shared" si="102"/>
        <v>0</v>
      </c>
      <c r="EN53" s="256">
        <f t="shared" si="102"/>
        <v>0</v>
      </c>
      <c r="EO53" s="256">
        <f t="shared" si="102"/>
        <v>0</v>
      </c>
      <c r="EP53" s="256">
        <f t="shared" si="102"/>
        <v>0</v>
      </c>
      <c r="EQ53" s="258">
        <f t="shared" si="103"/>
        <v>0</v>
      </c>
    </row>
    <row r="54" spans="1:147" ht="14.25">
      <c r="A54" s="251">
        <v>45</v>
      </c>
      <c r="B54" s="128"/>
      <c r="C54" s="251"/>
      <c r="D54" s="120">
        <f t="shared" si="70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71"/>
        <v>0</v>
      </c>
      <c r="T54" s="253"/>
      <c r="U54" s="254"/>
      <c r="V54" s="120">
        <f t="shared" si="72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73"/>
        <v>0</v>
      </c>
      <c r="AL54" s="253"/>
      <c r="AM54" s="255"/>
      <c r="AN54" s="120">
        <f t="shared" si="74"/>
        <v>0</v>
      </c>
      <c r="AO54" s="256">
        <f t="shared" si="76"/>
        <v>0</v>
      </c>
      <c r="AP54" s="256">
        <f t="shared" si="76"/>
        <v>0</v>
      </c>
      <c r="AQ54" s="256">
        <f t="shared" si="76"/>
        <v>0</v>
      </c>
      <c r="AR54" s="256">
        <f t="shared" si="76"/>
        <v>0</v>
      </c>
      <c r="AS54" s="256">
        <f t="shared" si="76"/>
        <v>0</v>
      </c>
      <c r="AT54" s="256">
        <f t="shared" si="76"/>
        <v>0</v>
      </c>
      <c r="AU54" s="256">
        <f t="shared" si="76"/>
        <v>0</v>
      </c>
      <c r="AV54" s="256">
        <f t="shared" si="76"/>
        <v>0</v>
      </c>
      <c r="AW54" s="256">
        <f t="shared" si="76"/>
        <v>0</v>
      </c>
      <c r="AX54" s="256">
        <f t="shared" si="76"/>
        <v>0</v>
      </c>
      <c r="AY54" s="256">
        <f t="shared" si="76"/>
        <v>0</v>
      </c>
      <c r="AZ54" s="256">
        <f t="shared" si="76"/>
        <v>0</v>
      </c>
      <c r="BA54" s="256">
        <f t="shared" si="76"/>
        <v>0</v>
      </c>
      <c r="BB54" s="256">
        <f t="shared" si="76"/>
        <v>0</v>
      </c>
      <c r="BC54" s="256">
        <f t="shared" si="76"/>
        <v>0</v>
      </c>
      <c r="BD54" s="256">
        <f t="shared" si="76"/>
        <v>0</v>
      </c>
      <c r="BE54" s="257">
        <f t="shared" si="76"/>
        <v>0</v>
      </c>
      <c r="BF54" s="120">
        <f t="shared" si="77"/>
        <v>0</v>
      </c>
      <c r="BG54" s="256">
        <f t="shared" si="78"/>
        <v>0</v>
      </c>
      <c r="BH54" s="256">
        <f t="shared" si="79"/>
        <v>0</v>
      </c>
      <c r="BI54" s="256">
        <f t="shared" si="80"/>
        <v>0</v>
      </c>
      <c r="BJ54" s="256">
        <f t="shared" si="81"/>
        <v>0</v>
      </c>
      <c r="BK54" s="256">
        <f t="shared" si="82"/>
        <v>0</v>
      </c>
      <c r="BL54" s="256">
        <f t="shared" si="83"/>
        <v>0</v>
      </c>
      <c r="BM54" s="256">
        <f t="shared" si="84"/>
        <v>0</v>
      </c>
      <c r="BN54" s="256">
        <f t="shared" si="85"/>
        <v>0</v>
      </c>
      <c r="BO54" s="256">
        <f t="shared" si="86"/>
        <v>0</v>
      </c>
      <c r="BP54" s="256">
        <f t="shared" si="87"/>
        <v>0</v>
      </c>
      <c r="BQ54" s="256">
        <f t="shared" si="88"/>
        <v>0</v>
      </c>
      <c r="BR54" s="256">
        <f t="shared" si="89"/>
        <v>0</v>
      </c>
      <c r="BS54" s="256">
        <f t="shared" si="90"/>
        <v>0</v>
      </c>
      <c r="BT54" s="256">
        <f t="shared" si="91"/>
        <v>0</v>
      </c>
      <c r="BU54" s="256">
        <f t="shared" si="92"/>
        <v>0</v>
      </c>
      <c r="BV54" s="256">
        <f t="shared" si="93"/>
        <v>0</v>
      </c>
      <c r="BW54" s="257">
        <f t="shared" si="94"/>
        <v>0</v>
      </c>
      <c r="BX54" s="120">
        <f t="shared" si="95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6"/>
        <v>0</v>
      </c>
      <c r="CN54" s="253"/>
      <c r="CO54" s="255"/>
      <c r="CP54" s="120">
        <f t="shared" si="97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8"/>
        <v>0</v>
      </c>
      <c r="DF54" s="253"/>
      <c r="DG54" s="255"/>
      <c r="DH54" s="120">
        <f t="shared" si="99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100"/>
        <v>0</v>
      </c>
      <c r="DX54" s="253"/>
      <c r="DY54" s="255"/>
      <c r="DZ54" s="120">
        <f t="shared" si="101"/>
        <v>0</v>
      </c>
      <c r="EA54" s="256">
        <f t="shared" si="102"/>
        <v>0</v>
      </c>
      <c r="EB54" s="256">
        <f t="shared" si="102"/>
        <v>0</v>
      </c>
      <c r="EC54" s="256">
        <f t="shared" si="102"/>
        <v>0</v>
      </c>
      <c r="ED54" s="256">
        <f t="shared" si="102"/>
        <v>0</v>
      </c>
      <c r="EE54" s="256">
        <f t="shared" si="102"/>
        <v>0</v>
      </c>
      <c r="EF54" s="256">
        <f t="shared" si="102"/>
        <v>0</v>
      </c>
      <c r="EG54" s="256">
        <f t="shared" si="102"/>
        <v>0</v>
      </c>
      <c r="EH54" s="256">
        <f t="shared" si="102"/>
        <v>0</v>
      </c>
      <c r="EI54" s="256">
        <f t="shared" si="102"/>
        <v>0</v>
      </c>
      <c r="EJ54" s="256">
        <f t="shared" si="102"/>
        <v>0</v>
      </c>
      <c r="EK54" s="256">
        <f t="shared" si="102"/>
        <v>0</v>
      </c>
      <c r="EL54" s="256">
        <f t="shared" si="102"/>
        <v>0</v>
      </c>
      <c r="EM54" s="256">
        <f t="shared" si="102"/>
        <v>0</v>
      </c>
      <c r="EN54" s="256">
        <f t="shared" si="102"/>
        <v>0</v>
      </c>
      <c r="EO54" s="256">
        <f t="shared" si="102"/>
        <v>0</v>
      </c>
      <c r="EP54" s="256">
        <f t="shared" si="102"/>
        <v>0</v>
      </c>
      <c r="EQ54" s="258">
        <f t="shared" si="103"/>
        <v>0</v>
      </c>
    </row>
    <row r="55" spans="1:147" ht="14.25">
      <c r="A55" s="251">
        <v>46</v>
      </c>
      <c r="B55" s="128"/>
      <c r="C55" s="251"/>
      <c r="D55" s="120">
        <f t="shared" si="70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71"/>
        <v>0</v>
      </c>
      <c r="T55" s="253"/>
      <c r="U55" s="254"/>
      <c r="V55" s="120">
        <f t="shared" si="72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73"/>
        <v>0</v>
      </c>
      <c r="AL55" s="253"/>
      <c r="AM55" s="255"/>
      <c r="AN55" s="120">
        <f t="shared" si="74"/>
        <v>0</v>
      </c>
      <c r="AO55" s="256">
        <f t="shared" si="76"/>
        <v>0</v>
      </c>
      <c r="AP55" s="256">
        <f t="shared" si="76"/>
        <v>0</v>
      </c>
      <c r="AQ55" s="256">
        <f t="shared" si="76"/>
        <v>0</v>
      </c>
      <c r="AR55" s="256">
        <f t="shared" si="76"/>
        <v>0</v>
      </c>
      <c r="AS55" s="256">
        <f t="shared" si="76"/>
        <v>0</v>
      </c>
      <c r="AT55" s="256">
        <f t="shared" si="76"/>
        <v>0</v>
      </c>
      <c r="AU55" s="256">
        <f t="shared" si="76"/>
        <v>0</v>
      </c>
      <c r="AV55" s="256">
        <f t="shared" si="76"/>
        <v>0</v>
      </c>
      <c r="AW55" s="256">
        <f t="shared" si="76"/>
        <v>0</v>
      </c>
      <c r="AX55" s="256">
        <f t="shared" si="76"/>
        <v>0</v>
      </c>
      <c r="AY55" s="256">
        <f t="shared" si="76"/>
        <v>0</v>
      </c>
      <c r="AZ55" s="256">
        <f t="shared" si="76"/>
        <v>0</v>
      </c>
      <c r="BA55" s="256">
        <f t="shared" si="76"/>
        <v>0</v>
      </c>
      <c r="BB55" s="256">
        <f t="shared" si="76"/>
        <v>0</v>
      </c>
      <c r="BC55" s="256">
        <f t="shared" si="76"/>
        <v>0</v>
      </c>
      <c r="BD55" s="256">
        <f t="shared" si="76"/>
        <v>0</v>
      </c>
      <c r="BE55" s="257">
        <f t="shared" si="76"/>
        <v>0</v>
      </c>
      <c r="BF55" s="120">
        <f t="shared" si="77"/>
        <v>0</v>
      </c>
      <c r="BG55" s="256">
        <f t="shared" si="78"/>
        <v>0</v>
      </c>
      <c r="BH55" s="256">
        <f t="shared" si="79"/>
        <v>0</v>
      </c>
      <c r="BI55" s="256">
        <f t="shared" si="80"/>
        <v>0</v>
      </c>
      <c r="BJ55" s="256">
        <f t="shared" si="81"/>
        <v>0</v>
      </c>
      <c r="BK55" s="256">
        <f t="shared" si="82"/>
        <v>0</v>
      </c>
      <c r="BL55" s="256">
        <f t="shared" si="83"/>
        <v>0</v>
      </c>
      <c r="BM55" s="256">
        <f t="shared" si="84"/>
        <v>0</v>
      </c>
      <c r="BN55" s="256">
        <f t="shared" si="85"/>
        <v>0</v>
      </c>
      <c r="BO55" s="256">
        <f t="shared" si="86"/>
        <v>0</v>
      </c>
      <c r="BP55" s="256">
        <f t="shared" si="87"/>
        <v>0</v>
      </c>
      <c r="BQ55" s="256">
        <f t="shared" si="88"/>
        <v>0</v>
      </c>
      <c r="BR55" s="256">
        <f t="shared" si="89"/>
        <v>0</v>
      </c>
      <c r="BS55" s="256">
        <f t="shared" si="90"/>
        <v>0</v>
      </c>
      <c r="BT55" s="256">
        <f t="shared" si="91"/>
        <v>0</v>
      </c>
      <c r="BU55" s="256">
        <f t="shared" si="92"/>
        <v>0</v>
      </c>
      <c r="BV55" s="256">
        <f t="shared" si="93"/>
        <v>0</v>
      </c>
      <c r="BW55" s="257">
        <f t="shared" si="94"/>
        <v>0</v>
      </c>
      <c r="BX55" s="120">
        <f t="shared" si="95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6"/>
        <v>0</v>
      </c>
      <c r="CN55" s="253"/>
      <c r="CO55" s="255"/>
      <c r="CP55" s="120">
        <f t="shared" si="97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8"/>
        <v>0</v>
      </c>
      <c r="DF55" s="253"/>
      <c r="DG55" s="255"/>
      <c r="DH55" s="120">
        <f t="shared" si="99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100"/>
        <v>0</v>
      </c>
      <c r="DX55" s="253"/>
      <c r="DY55" s="255"/>
      <c r="DZ55" s="120">
        <f t="shared" si="101"/>
        <v>0</v>
      </c>
      <c r="EA55" s="256">
        <f t="shared" si="102"/>
        <v>0</v>
      </c>
      <c r="EB55" s="256">
        <f t="shared" si="102"/>
        <v>0</v>
      </c>
      <c r="EC55" s="256">
        <f t="shared" si="102"/>
        <v>0</v>
      </c>
      <c r="ED55" s="256">
        <f t="shared" si="102"/>
        <v>0</v>
      </c>
      <c r="EE55" s="256">
        <f t="shared" si="102"/>
        <v>0</v>
      </c>
      <c r="EF55" s="256">
        <f t="shared" si="102"/>
        <v>0</v>
      </c>
      <c r="EG55" s="256">
        <f t="shared" si="102"/>
        <v>0</v>
      </c>
      <c r="EH55" s="256">
        <f t="shared" si="102"/>
        <v>0</v>
      </c>
      <c r="EI55" s="256">
        <f t="shared" si="102"/>
        <v>0</v>
      </c>
      <c r="EJ55" s="256">
        <f t="shared" si="102"/>
        <v>0</v>
      </c>
      <c r="EK55" s="256">
        <f t="shared" si="102"/>
        <v>0</v>
      </c>
      <c r="EL55" s="256">
        <f t="shared" si="102"/>
        <v>0</v>
      </c>
      <c r="EM55" s="256">
        <f t="shared" si="102"/>
        <v>0</v>
      </c>
      <c r="EN55" s="256">
        <f t="shared" si="102"/>
        <v>0</v>
      </c>
      <c r="EO55" s="256">
        <f t="shared" si="102"/>
        <v>0</v>
      </c>
      <c r="EP55" s="256">
        <f t="shared" si="102"/>
        <v>0</v>
      </c>
      <c r="EQ55" s="258">
        <f t="shared" si="103"/>
        <v>0</v>
      </c>
    </row>
    <row r="56" spans="1:147" ht="14.25">
      <c r="A56" s="251">
        <v>47</v>
      </c>
      <c r="B56" s="128"/>
      <c r="C56" s="251"/>
      <c r="D56" s="120">
        <f t="shared" si="70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71"/>
        <v>0</v>
      </c>
      <c r="T56" s="253"/>
      <c r="U56" s="254"/>
      <c r="V56" s="120">
        <f t="shared" si="72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73"/>
        <v>0</v>
      </c>
      <c r="AL56" s="253"/>
      <c r="AM56" s="255"/>
      <c r="AN56" s="120">
        <f t="shared" si="74"/>
        <v>0</v>
      </c>
      <c r="AO56" s="256">
        <f t="shared" si="76"/>
        <v>0</v>
      </c>
      <c r="AP56" s="256">
        <f t="shared" si="76"/>
        <v>0</v>
      </c>
      <c r="AQ56" s="256">
        <f t="shared" si="76"/>
        <v>0</v>
      </c>
      <c r="AR56" s="256">
        <f t="shared" si="76"/>
        <v>0</v>
      </c>
      <c r="AS56" s="256">
        <f t="shared" si="76"/>
        <v>0</v>
      </c>
      <c r="AT56" s="256">
        <f t="shared" si="76"/>
        <v>0</v>
      </c>
      <c r="AU56" s="256">
        <f t="shared" si="76"/>
        <v>0</v>
      </c>
      <c r="AV56" s="256">
        <f t="shared" si="76"/>
        <v>0</v>
      </c>
      <c r="AW56" s="256">
        <f t="shared" si="76"/>
        <v>0</v>
      </c>
      <c r="AX56" s="256">
        <f t="shared" si="76"/>
        <v>0</v>
      </c>
      <c r="AY56" s="256">
        <f t="shared" si="76"/>
        <v>0</v>
      </c>
      <c r="AZ56" s="256">
        <f t="shared" si="76"/>
        <v>0</v>
      </c>
      <c r="BA56" s="256">
        <f t="shared" si="76"/>
        <v>0</v>
      </c>
      <c r="BB56" s="256">
        <f t="shared" si="76"/>
        <v>0</v>
      </c>
      <c r="BC56" s="256">
        <f t="shared" si="76"/>
        <v>0</v>
      </c>
      <c r="BD56" s="256">
        <f t="shared" si="76"/>
        <v>0</v>
      </c>
      <c r="BE56" s="257">
        <f t="shared" si="76"/>
        <v>0</v>
      </c>
      <c r="BF56" s="120">
        <f t="shared" si="77"/>
        <v>0</v>
      </c>
      <c r="BG56" s="256">
        <f t="shared" si="78"/>
        <v>0</v>
      </c>
      <c r="BH56" s="256">
        <f t="shared" si="79"/>
        <v>0</v>
      </c>
      <c r="BI56" s="256">
        <f t="shared" si="80"/>
        <v>0</v>
      </c>
      <c r="BJ56" s="256">
        <f t="shared" si="81"/>
        <v>0</v>
      </c>
      <c r="BK56" s="256">
        <f t="shared" si="82"/>
        <v>0</v>
      </c>
      <c r="BL56" s="256">
        <f t="shared" si="83"/>
        <v>0</v>
      </c>
      <c r="BM56" s="256">
        <f t="shared" si="84"/>
        <v>0</v>
      </c>
      <c r="BN56" s="256">
        <f t="shared" si="85"/>
        <v>0</v>
      </c>
      <c r="BO56" s="256">
        <f t="shared" si="86"/>
        <v>0</v>
      </c>
      <c r="BP56" s="256">
        <f t="shared" si="87"/>
        <v>0</v>
      </c>
      <c r="BQ56" s="256">
        <f t="shared" si="88"/>
        <v>0</v>
      </c>
      <c r="BR56" s="256">
        <f t="shared" si="89"/>
        <v>0</v>
      </c>
      <c r="BS56" s="256">
        <f t="shared" si="90"/>
        <v>0</v>
      </c>
      <c r="BT56" s="256">
        <f t="shared" si="91"/>
        <v>0</v>
      </c>
      <c r="BU56" s="256">
        <f t="shared" si="92"/>
        <v>0</v>
      </c>
      <c r="BV56" s="256">
        <f t="shared" si="93"/>
        <v>0</v>
      </c>
      <c r="BW56" s="257">
        <f t="shared" si="94"/>
        <v>0</v>
      </c>
      <c r="BX56" s="120">
        <f t="shared" si="95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6"/>
        <v>0</v>
      </c>
      <c r="CN56" s="253"/>
      <c r="CO56" s="255"/>
      <c r="CP56" s="120">
        <f t="shared" si="97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8"/>
        <v>0</v>
      </c>
      <c r="DF56" s="253"/>
      <c r="DG56" s="255"/>
      <c r="DH56" s="120">
        <f t="shared" si="99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100"/>
        <v>0</v>
      </c>
      <c r="DX56" s="253"/>
      <c r="DY56" s="255"/>
      <c r="DZ56" s="120">
        <f t="shared" si="101"/>
        <v>0</v>
      </c>
      <c r="EA56" s="256">
        <f t="shared" si="102"/>
        <v>0</v>
      </c>
      <c r="EB56" s="256">
        <f t="shared" si="102"/>
        <v>0</v>
      </c>
      <c r="EC56" s="256">
        <f t="shared" si="102"/>
        <v>0</v>
      </c>
      <c r="ED56" s="256">
        <f t="shared" si="102"/>
        <v>0</v>
      </c>
      <c r="EE56" s="256">
        <f t="shared" si="102"/>
        <v>0</v>
      </c>
      <c r="EF56" s="256">
        <f t="shared" si="102"/>
        <v>0</v>
      </c>
      <c r="EG56" s="256">
        <f t="shared" si="102"/>
        <v>0</v>
      </c>
      <c r="EH56" s="256">
        <f t="shared" si="102"/>
        <v>0</v>
      </c>
      <c r="EI56" s="256">
        <f t="shared" si="102"/>
        <v>0</v>
      </c>
      <c r="EJ56" s="256">
        <f t="shared" si="102"/>
        <v>0</v>
      </c>
      <c r="EK56" s="256">
        <f t="shared" si="102"/>
        <v>0</v>
      </c>
      <c r="EL56" s="256">
        <f t="shared" si="102"/>
        <v>0</v>
      </c>
      <c r="EM56" s="256">
        <f t="shared" si="102"/>
        <v>0</v>
      </c>
      <c r="EN56" s="256">
        <f t="shared" si="102"/>
        <v>0</v>
      </c>
      <c r="EO56" s="256">
        <f t="shared" si="102"/>
        <v>0</v>
      </c>
      <c r="EP56" s="256">
        <f t="shared" si="102"/>
        <v>0</v>
      </c>
      <c r="EQ56" s="258">
        <f t="shared" si="103"/>
        <v>0</v>
      </c>
    </row>
    <row r="57" spans="1:147" ht="14.25">
      <c r="A57" s="251">
        <v>48</v>
      </c>
      <c r="B57" s="128"/>
      <c r="C57" s="251"/>
      <c r="D57" s="120">
        <f t="shared" si="70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71"/>
        <v>0</v>
      </c>
      <c r="T57" s="253"/>
      <c r="U57" s="254"/>
      <c r="V57" s="120">
        <f t="shared" si="72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73"/>
        <v>0</v>
      </c>
      <c r="AL57" s="253"/>
      <c r="AM57" s="255"/>
      <c r="AN57" s="120">
        <f t="shared" si="74"/>
        <v>0</v>
      </c>
      <c r="AO57" s="256">
        <f t="shared" si="76"/>
        <v>0</v>
      </c>
      <c r="AP57" s="256">
        <f t="shared" si="76"/>
        <v>0</v>
      </c>
      <c r="AQ57" s="256">
        <f t="shared" si="76"/>
        <v>0</v>
      </c>
      <c r="AR57" s="256">
        <f t="shared" si="76"/>
        <v>0</v>
      </c>
      <c r="AS57" s="256">
        <f t="shared" si="76"/>
        <v>0</v>
      </c>
      <c r="AT57" s="256">
        <f t="shared" si="76"/>
        <v>0</v>
      </c>
      <c r="AU57" s="256">
        <f t="shared" si="76"/>
        <v>0</v>
      </c>
      <c r="AV57" s="256">
        <f t="shared" si="76"/>
        <v>0</v>
      </c>
      <c r="AW57" s="256">
        <f t="shared" si="76"/>
        <v>0</v>
      </c>
      <c r="AX57" s="256">
        <f t="shared" si="76"/>
        <v>0</v>
      </c>
      <c r="AY57" s="256">
        <f t="shared" si="76"/>
        <v>0</v>
      </c>
      <c r="AZ57" s="256">
        <f t="shared" si="76"/>
        <v>0</v>
      </c>
      <c r="BA57" s="256">
        <f t="shared" si="76"/>
        <v>0</v>
      </c>
      <c r="BB57" s="256">
        <f t="shared" si="76"/>
        <v>0</v>
      </c>
      <c r="BC57" s="256">
        <f t="shared" si="76"/>
        <v>0</v>
      </c>
      <c r="BD57" s="256">
        <f t="shared" si="76"/>
        <v>0</v>
      </c>
      <c r="BE57" s="257">
        <f t="shared" si="76"/>
        <v>0</v>
      </c>
      <c r="BF57" s="120">
        <f t="shared" si="77"/>
        <v>0</v>
      </c>
      <c r="BG57" s="256">
        <f t="shared" si="78"/>
        <v>0</v>
      </c>
      <c r="BH57" s="256">
        <f t="shared" si="79"/>
        <v>0</v>
      </c>
      <c r="BI57" s="256">
        <f t="shared" si="80"/>
        <v>0</v>
      </c>
      <c r="BJ57" s="256">
        <f t="shared" si="81"/>
        <v>0</v>
      </c>
      <c r="BK57" s="256">
        <f t="shared" si="82"/>
        <v>0</v>
      </c>
      <c r="BL57" s="256">
        <f t="shared" si="83"/>
        <v>0</v>
      </c>
      <c r="BM57" s="256">
        <f t="shared" si="84"/>
        <v>0</v>
      </c>
      <c r="BN57" s="256">
        <f t="shared" si="85"/>
        <v>0</v>
      </c>
      <c r="BO57" s="256">
        <f t="shared" si="86"/>
        <v>0</v>
      </c>
      <c r="BP57" s="256">
        <f t="shared" si="87"/>
        <v>0</v>
      </c>
      <c r="BQ57" s="256">
        <f t="shared" si="88"/>
        <v>0</v>
      </c>
      <c r="BR57" s="256">
        <f t="shared" si="89"/>
        <v>0</v>
      </c>
      <c r="BS57" s="256">
        <f t="shared" si="90"/>
        <v>0</v>
      </c>
      <c r="BT57" s="256">
        <f t="shared" si="91"/>
        <v>0</v>
      </c>
      <c r="BU57" s="256">
        <f t="shared" si="92"/>
        <v>0</v>
      </c>
      <c r="BV57" s="256">
        <f t="shared" si="93"/>
        <v>0</v>
      </c>
      <c r="BW57" s="257">
        <f t="shared" si="94"/>
        <v>0</v>
      </c>
      <c r="BX57" s="120">
        <f t="shared" si="95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6"/>
        <v>0</v>
      </c>
      <c r="CN57" s="253"/>
      <c r="CO57" s="255"/>
      <c r="CP57" s="120">
        <f t="shared" si="97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8"/>
        <v>0</v>
      </c>
      <c r="DF57" s="253"/>
      <c r="DG57" s="255"/>
      <c r="DH57" s="120">
        <f t="shared" si="99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100"/>
        <v>0</v>
      </c>
      <c r="DX57" s="253"/>
      <c r="DY57" s="255"/>
      <c r="DZ57" s="120">
        <f t="shared" si="101"/>
        <v>0</v>
      </c>
      <c r="EA57" s="256">
        <f t="shared" si="102"/>
        <v>0</v>
      </c>
      <c r="EB57" s="256">
        <f t="shared" si="102"/>
        <v>0</v>
      </c>
      <c r="EC57" s="256">
        <f t="shared" si="102"/>
        <v>0</v>
      </c>
      <c r="ED57" s="256">
        <f t="shared" si="102"/>
        <v>0</v>
      </c>
      <c r="EE57" s="256">
        <f t="shared" si="102"/>
        <v>0</v>
      </c>
      <c r="EF57" s="256">
        <f t="shared" si="102"/>
        <v>0</v>
      </c>
      <c r="EG57" s="256">
        <f t="shared" si="102"/>
        <v>0</v>
      </c>
      <c r="EH57" s="256">
        <f t="shared" si="102"/>
        <v>0</v>
      </c>
      <c r="EI57" s="256">
        <f t="shared" si="102"/>
        <v>0</v>
      </c>
      <c r="EJ57" s="256">
        <f t="shared" si="102"/>
        <v>0</v>
      </c>
      <c r="EK57" s="256">
        <f t="shared" si="102"/>
        <v>0</v>
      </c>
      <c r="EL57" s="256">
        <f t="shared" si="102"/>
        <v>0</v>
      </c>
      <c r="EM57" s="256">
        <f t="shared" si="102"/>
        <v>0</v>
      </c>
      <c r="EN57" s="256">
        <f t="shared" si="102"/>
        <v>0</v>
      </c>
      <c r="EO57" s="256">
        <f t="shared" si="102"/>
        <v>0</v>
      </c>
      <c r="EP57" s="256">
        <f t="shared" si="102"/>
        <v>0</v>
      </c>
      <c r="EQ57" s="258">
        <f t="shared" si="103"/>
        <v>0</v>
      </c>
    </row>
    <row r="58" spans="1:147" ht="14.25">
      <c r="A58" s="251">
        <v>49</v>
      </c>
      <c r="B58" s="128"/>
      <c r="C58" s="251"/>
      <c r="D58" s="120">
        <f t="shared" si="70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71"/>
        <v>0</v>
      </c>
      <c r="T58" s="253"/>
      <c r="U58" s="254"/>
      <c r="V58" s="120">
        <f t="shared" si="72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73"/>
        <v>0</v>
      </c>
      <c r="AL58" s="253"/>
      <c r="AM58" s="255"/>
      <c r="AN58" s="120">
        <f t="shared" si="74"/>
        <v>0</v>
      </c>
      <c r="AO58" s="256">
        <f t="shared" si="76"/>
        <v>0</v>
      </c>
      <c r="AP58" s="256">
        <f t="shared" si="76"/>
        <v>0</v>
      </c>
      <c r="AQ58" s="256">
        <f t="shared" si="76"/>
        <v>0</v>
      </c>
      <c r="AR58" s="256">
        <f t="shared" si="76"/>
        <v>0</v>
      </c>
      <c r="AS58" s="256">
        <f t="shared" si="76"/>
        <v>0</v>
      </c>
      <c r="AT58" s="256">
        <f t="shared" si="76"/>
        <v>0</v>
      </c>
      <c r="AU58" s="256">
        <f t="shared" si="76"/>
        <v>0</v>
      </c>
      <c r="AV58" s="256">
        <f t="shared" si="76"/>
        <v>0</v>
      </c>
      <c r="AW58" s="256">
        <f t="shared" si="76"/>
        <v>0</v>
      </c>
      <c r="AX58" s="256">
        <f t="shared" si="76"/>
        <v>0</v>
      </c>
      <c r="AY58" s="256">
        <f t="shared" si="76"/>
        <v>0</v>
      </c>
      <c r="AZ58" s="256">
        <f t="shared" si="76"/>
        <v>0</v>
      </c>
      <c r="BA58" s="256">
        <f t="shared" si="76"/>
        <v>0</v>
      </c>
      <c r="BB58" s="256">
        <f t="shared" si="76"/>
        <v>0</v>
      </c>
      <c r="BC58" s="256">
        <f t="shared" si="76"/>
        <v>0</v>
      </c>
      <c r="BD58" s="256">
        <f t="shared" si="76"/>
        <v>0</v>
      </c>
      <c r="BE58" s="257">
        <f t="shared" si="76"/>
        <v>0</v>
      </c>
      <c r="BF58" s="120">
        <f t="shared" si="77"/>
        <v>0</v>
      </c>
      <c r="BG58" s="256">
        <f t="shared" si="78"/>
        <v>0</v>
      </c>
      <c r="BH58" s="256">
        <f t="shared" si="79"/>
        <v>0</v>
      </c>
      <c r="BI58" s="256">
        <f t="shared" si="80"/>
        <v>0</v>
      </c>
      <c r="BJ58" s="256">
        <f t="shared" si="81"/>
        <v>0</v>
      </c>
      <c r="BK58" s="256">
        <f t="shared" si="82"/>
        <v>0</v>
      </c>
      <c r="BL58" s="256">
        <f t="shared" si="83"/>
        <v>0</v>
      </c>
      <c r="BM58" s="256">
        <f t="shared" si="84"/>
        <v>0</v>
      </c>
      <c r="BN58" s="256">
        <f t="shared" si="85"/>
        <v>0</v>
      </c>
      <c r="BO58" s="256">
        <f t="shared" si="86"/>
        <v>0</v>
      </c>
      <c r="BP58" s="256">
        <f t="shared" si="87"/>
        <v>0</v>
      </c>
      <c r="BQ58" s="256">
        <f t="shared" si="88"/>
        <v>0</v>
      </c>
      <c r="BR58" s="256">
        <f t="shared" si="89"/>
        <v>0</v>
      </c>
      <c r="BS58" s="256">
        <f t="shared" si="90"/>
        <v>0</v>
      </c>
      <c r="BT58" s="256">
        <f t="shared" si="91"/>
        <v>0</v>
      </c>
      <c r="BU58" s="256">
        <f t="shared" si="92"/>
        <v>0</v>
      </c>
      <c r="BV58" s="256">
        <f t="shared" si="93"/>
        <v>0</v>
      </c>
      <c r="BW58" s="257">
        <f t="shared" si="94"/>
        <v>0</v>
      </c>
      <c r="BX58" s="120">
        <f t="shared" si="95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6"/>
        <v>0</v>
      </c>
      <c r="CN58" s="253"/>
      <c r="CO58" s="255"/>
      <c r="CP58" s="120">
        <f t="shared" si="97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8"/>
        <v>0</v>
      </c>
      <c r="DF58" s="253"/>
      <c r="DG58" s="255"/>
      <c r="DH58" s="120">
        <f t="shared" si="99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100"/>
        <v>0</v>
      </c>
      <c r="DX58" s="253"/>
      <c r="DY58" s="255"/>
      <c r="DZ58" s="120">
        <f t="shared" si="101"/>
        <v>0</v>
      </c>
      <c r="EA58" s="256">
        <f t="shared" si="102"/>
        <v>0</v>
      </c>
      <c r="EB58" s="256">
        <f t="shared" si="102"/>
        <v>0</v>
      </c>
      <c r="EC58" s="256">
        <f t="shared" si="102"/>
        <v>0</v>
      </c>
      <c r="ED58" s="256">
        <f t="shared" si="102"/>
        <v>0</v>
      </c>
      <c r="EE58" s="256">
        <f t="shared" si="102"/>
        <v>0</v>
      </c>
      <c r="EF58" s="256">
        <f t="shared" si="102"/>
        <v>0</v>
      </c>
      <c r="EG58" s="256">
        <f t="shared" si="102"/>
        <v>0</v>
      </c>
      <c r="EH58" s="256">
        <f t="shared" si="102"/>
        <v>0</v>
      </c>
      <c r="EI58" s="256">
        <f t="shared" si="102"/>
        <v>0</v>
      </c>
      <c r="EJ58" s="256">
        <f t="shared" si="102"/>
        <v>0</v>
      </c>
      <c r="EK58" s="256">
        <f t="shared" si="102"/>
        <v>0</v>
      </c>
      <c r="EL58" s="256">
        <f t="shared" si="102"/>
        <v>0</v>
      </c>
      <c r="EM58" s="256">
        <f t="shared" si="102"/>
        <v>0</v>
      </c>
      <c r="EN58" s="256">
        <f t="shared" si="102"/>
        <v>0</v>
      </c>
      <c r="EO58" s="256">
        <f t="shared" si="102"/>
        <v>0</v>
      </c>
      <c r="EP58" s="256">
        <f t="shared" si="102"/>
        <v>0</v>
      </c>
      <c r="EQ58" s="258">
        <f t="shared" si="103"/>
        <v>0</v>
      </c>
    </row>
    <row r="59" spans="1:147" ht="14.25">
      <c r="A59" s="251">
        <v>50</v>
      </c>
      <c r="B59" s="128"/>
      <c r="C59" s="251"/>
      <c r="D59" s="120">
        <f t="shared" si="70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71"/>
        <v>0</v>
      </c>
      <c r="T59" s="253"/>
      <c r="U59" s="254"/>
      <c r="V59" s="120">
        <f t="shared" si="72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73"/>
        <v>0</v>
      </c>
      <c r="AL59" s="253"/>
      <c r="AM59" s="255"/>
      <c r="AN59" s="120">
        <f t="shared" si="74"/>
        <v>0</v>
      </c>
      <c r="AO59" s="256">
        <f t="shared" si="76"/>
        <v>0</v>
      </c>
      <c r="AP59" s="256">
        <f t="shared" si="76"/>
        <v>0</v>
      </c>
      <c r="AQ59" s="256">
        <f t="shared" si="76"/>
        <v>0</v>
      </c>
      <c r="AR59" s="256">
        <f t="shared" si="76"/>
        <v>0</v>
      </c>
      <c r="AS59" s="256">
        <f t="shared" si="76"/>
        <v>0</v>
      </c>
      <c r="AT59" s="256">
        <f t="shared" si="76"/>
        <v>0</v>
      </c>
      <c r="AU59" s="256">
        <f t="shared" si="76"/>
        <v>0</v>
      </c>
      <c r="AV59" s="256">
        <f t="shared" si="76"/>
        <v>0</v>
      </c>
      <c r="AW59" s="256">
        <f t="shared" si="76"/>
        <v>0</v>
      </c>
      <c r="AX59" s="256">
        <f t="shared" si="76"/>
        <v>0</v>
      </c>
      <c r="AY59" s="256">
        <f t="shared" si="76"/>
        <v>0</v>
      </c>
      <c r="AZ59" s="256">
        <f t="shared" si="76"/>
        <v>0</v>
      </c>
      <c r="BA59" s="256">
        <f t="shared" si="76"/>
        <v>0</v>
      </c>
      <c r="BB59" s="256">
        <f t="shared" si="76"/>
        <v>0</v>
      </c>
      <c r="BC59" s="256">
        <f t="shared" si="76"/>
        <v>0</v>
      </c>
      <c r="BD59" s="256">
        <f t="shared" si="76"/>
        <v>0</v>
      </c>
      <c r="BE59" s="257">
        <f t="shared" si="76"/>
        <v>0</v>
      </c>
      <c r="BF59" s="120">
        <f t="shared" si="77"/>
        <v>0</v>
      </c>
      <c r="BG59" s="256">
        <f t="shared" si="78"/>
        <v>0</v>
      </c>
      <c r="BH59" s="256">
        <f t="shared" si="79"/>
        <v>0</v>
      </c>
      <c r="BI59" s="256">
        <f t="shared" si="80"/>
        <v>0</v>
      </c>
      <c r="BJ59" s="256">
        <f t="shared" si="81"/>
        <v>0</v>
      </c>
      <c r="BK59" s="256">
        <f t="shared" si="82"/>
        <v>0</v>
      </c>
      <c r="BL59" s="256">
        <f t="shared" si="83"/>
        <v>0</v>
      </c>
      <c r="BM59" s="256">
        <f t="shared" si="84"/>
        <v>0</v>
      </c>
      <c r="BN59" s="256">
        <f t="shared" si="85"/>
        <v>0</v>
      </c>
      <c r="BO59" s="256">
        <f t="shared" si="86"/>
        <v>0</v>
      </c>
      <c r="BP59" s="256">
        <f t="shared" si="87"/>
        <v>0</v>
      </c>
      <c r="BQ59" s="256">
        <f t="shared" si="88"/>
        <v>0</v>
      </c>
      <c r="BR59" s="256">
        <f t="shared" si="89"/>
        <v>0</v>
      </c>
      <c r="BS59" s="256">
        <f t="shared" si="90"/>
        <v>0</v>
      </c>
      <c r="BT59" s="256">
        <f t="shared" si="91"/>
        <v>0</v>
      </c>
      <c r="BU59" s="256">
        <f t="shared" si="92"/>
        <v>0</v>
      </c>
      <c r="BV59" s="256">
        <f t="shared" si="93"/>
        <v>0</v>
      </c>
      <c r="BW59" s="257">
        <f t="shared" si="94"/>
        <v>0</v>
      </c>
      <c r="BX59" s="120">
        <f t="shared" si="95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6"/>
        <v>0</v>
      </c>
      <c r="CN59" s="253"/>
      <c r="CO59" s="255"/>
      <c r="CP59" s="120">
        <f t="shared" si="97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8"/>
        <v>0</v>
      </c>
      <c r="DF59" s="253"/>
      <c r="DG59" s="255"/>
      <c r="DH59" s="120">
        <f t="shared" si="99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100"/>
        <v>0</v>
      </c>
      <c r="DX59" s="253"/>
      <c r="DY59" s="255"/>
      <c r="DZ59" s="120">
        <f t="shared" si="101"/>
        <v>0</v>
      </c>
      <c r="EA59" s="256">
        <f t="shared" si="102"/>
        <v>0</v>
      </c>
      <c r="EB59" s="256">
        <f t="shared" si="102"/>
        <v>0</v>
      </c>
      <c r="EC59" s="256">
        <f t="shared" si="102"/>
        <v>0</v>
      </c>
      <c r="ED59" s="256">
        <f t="shared" si="102"/>
        <v>0</v>
      </c>
      <c r="EE59" s="256">
        <f t="shared" si="102"/>
        <v>0</v>
      </c>
      <c r="EF59" s="256">
        <f t="shared" si="102"/>
        <v>0</v>
      </c>
      <c r="EG59" s="256">
        <f t="shared" si="102"/>
        <v>0</v>
      </c>
      <c r="EH59" s="256">
        <f t="shared" si="102"/>
        <v>0</v>
      </c>
      <c r="EI59" s="256">
        <f t="shared" si="102"/>
        <v>0</v>
      </c>
      <c r="EJ59" s="256">
        <f t="shared" si="102"/>
        <v>0</v>
      </c>
      <c r="EK59" s="256">
        <f t="shared" si="102"/>
        <v>0</v>
      </c>
      <c r="EL59" s="256">
        <f t="shared" si="102"/>
        <v>0</v>
      </c>
      <c r="EM59" s="256">
        <f t="shared" si="102"/>
        <v>0</v>
      </c>
      <c r="EN59" s="256">
        <f t="shared" si="102"/>
        <v>0</v>
      </c>
      <c r="EO59" s="256">
        <f t="shared" si="102"/>
        <v>0</v>
      </c>
      <c r="EP59" s="256">
        <f t="shared" si="102"/>
        <v>0</v>
      </c>
      <c r="EQ59" s="258">
        <f t="shared" si="103"/>
        <v>0</v>
      </c>
    </row>
    <row r="60" spans="1:147" ht="14.25">
      <c r="A60" s="251">
        <v>51</v>
      </c>
      <c r="B60" s="128"/>
      <c r="C60" s="251"/>
      <c r="D60" s="120">
        <f t="shared" si="70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71"/>
        <v>0</v>
      </c>
      <c r="T60" s="253"/>
      <c r="U60" s="254"/>
      <c r="V60" s="120">
        <f t="shared" si="72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73"/>
        <v>0</v>
      </c>
      <c r="AL60" s="253"/>
      <c r="AM60" s="255"/>
      <c r="AN60" s="120">
        <f t="shared" si="74"/>
        <v>0</v>
      </c>
      <c r="AO60" s="256">
        <f t="shared" si="76"/>
        <v>0</v>
      </c>
      <c r="AP60" s="256">
        <f t="shared" si="76"/>
        <v>0</v>
      </c>
      <c r="AQ60" s="256">
        <f t="shared" si="76"/>
        <v>0</v>
      </c>
      <c r="AR60" s="256">
        <f t="shared" si="76"/>
        <v>0</v>
      </c>
      <c r="AS60" s="256">
        <f t="shared" si="76"/>
        <v>0</v>
      </c>
      <c r="AT60" s="256">
        <f t="shared" si="76"/>
        <v>0</v>
      </c>
      <c r="AU60" s="256">
        <f t="shared" si="76"/>
        <v>0</v>
      </c>
      <c r="AV60" s="256">
        <f t="shared" si="76"/>
        <v>0</v>
      </c>
      <c r="AW60" s="256">
        <f t="shared" si="76"/>
        <v>0</v>
      </c>
      <c r="AX60" s="256">
        <f t="shared" si="76"/>
        <v>0</v>
      </c>
      <c r="AY60" s="256">
        <f t="shared" si="76"/>
        <v>0</v>
      </c>
      <c r="AZ60" s="256">
        <f t="shared" si="76"/>
        <v>0</v>
      </c>
      <c r="BA60" s="256">
        <f t="shared" si="76"/>
        <v>0</v>
      </c>
      <c r="BB60" s="256">
        <f t="shared" si="76"/>
        <v>0</v>
      </c>
      <c r="BC60" s="256">
        <f t="shared" si="76"/>
        <v>0</v>
      </c>
      <c r="BD60" s="256">
        <f t="shared" si="76"/>
        <v>0</v>
      </c>
      <c r="BE60" s="257">
        <f t="shared" si="76"/>
        <v>0</v>
      </c>
      <c r="BF60" s="120">
        <f t="shared" si="77"/>
        <v>0</v>
      </c>
      <c r="BG60" s="256">
        <f t="shared" si="78"/>
        <v>0</v>
      </c>
      <c r="BH60" s="256">
        <f t="shared" si="79"/>
        <v>0</v>
      </c>
      <c r="BI60" s="256">
        <f t="shared" si="80"/>
        <v>0</v>
      </c>
      <c r="BJ60" s="256">
        <f t="shared" si="81"/>
        <v>0</v>
      </c>
      <c r="BK60" s="256">
        <f t="shared" si="82"/>
        <v>0</v>
      </c>
      <c r="BL60" s="256">
        <f t="shared" si="83"/>
        <v>0</v>
      </c>
      <c r="BM60" s="256">
        <f t="shared" si="84"/>
        <v>0</v>
      </c>
      <c r="BN60" s="256">
        <f t="shared" si="85"/>
        <v>0</v>
      </c>
      <c r="BO60" s="256">
        <f t="shared" si="86"/>
        <v>0</v>
      </c>
      <c r="BP60" s="256">
        <f t="shared" si="87"/>
        <v>0</v>
      </c>
      <c r="BQ60" s="256">
        <f t="shared" si="88"/>
        <v>0</v>
      </c>
      <c r="BR60" s="256">
        <f t="shared" si="89"/>
        <v>0</v>
      </c>
      <c r="BS60" s="256">
        <f t="shared" si="90"/>
        <v>0</v>
      </c>
      <c r="BT60" s="256">
        <f t="shared" si="91"/>
        <v>0</v>
      </c>
      <c r="BU60" s="256">
        <f t="shared" si="92"/>
        <v>0</v>
      </c>
      <c r="BV60" s="256">
        <f t="shared" si="93"/>
        <v>0</v>
      </c>
      <c r="BW60" s="257">
        <f t="shared" si="94"/>
        <v>0</v>
      </c>
      <c r="BX60" s="120">
        <f t="shared" si="95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6"/>
        <v>0</v>
      </c>
      <c r="CN60" s="253"/>
      <c r="CO60" s="255"/>
      <c r="CP60" s="120">
        <f t="shared" si="97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8"/>
        <v>0</v>
      </c>
      <c r="DF60" s="253"/>
      <c r="DG60" s="255"/>
      <c r="DH60" s="120">
        <f t="shared" si="99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100"/>
        <v>0</v>
      </c>
      <c r="DX60" s="253"/>
      <c r="DY60" s="255"/>
      <c r="DZ60" s="120">
        <f t="shared" si="101"/>
        <v>0</v>
      </c>
      <c r="EA60" s="256">
        <f t="shared" si="102"/>
        <v>0</v>
      </c>
      <c r="EB60" s="256">
        <f t="shared" si="102"/>
        <v>0</v>
      </c>
      <c r="EC60" s="256">
        <f t="shared" si="102"/>
        <v>0</v>
      </c>
      <c r="ED60" s="256">
        <f t="shared" si="102"/>
        <v>0</v>
      </c>
      <c r="EE60" s="256">
        <f t="shared" si="102"/>
        <v>0</v>
      </c>
      <c r="EF60" s="256">
        <f t="shared" si="102"/>
        <v>0</v>
      </c>
      <c r="EG60" s="256">
        <f t="shared" si="102"/>
        <v>0</v>
      </c>
      <c r="EH60" s="256">
        <f t="shared" si="102"/>
        <v>0</v>
      </c>
      <c r="EI60" s="256">
        <f t="shared" si="102"/>
        <v>0</v>
      </c>
      <c r="EJ60" s="256">
        <f t="shared" si="102"/>
        <v>0</v>
      </c>
      <c r="EK60" s="256">
        <f t="shared" si="102"/>
        <v>0</v>
      </c>
      <c r="EL60" s="256">
        <f t="shared" si="102"/>
        <v>0</v>
      </c>
      <c r="EM60" s="256">
        <f t="shared" si="102"/>
        <v>0</v>
      </c>
      <c r="EN60" s="256">
        <f t="shared" si="102"/>
        <v>0</v>
      </c>
      <c r="EO60" s="256">
        <f t="shared" si="102"/>
        <v>0</v>
      </c>
      <c r="EP60" s="256">
        <f t="shared" si="102"/>
        <v>0</v>
      </c>
      <c r="EQ60" s="258">
        <f t="shared" si="103"/>
        <v>0</v>
      </c>
    </row>
    <row r="61" spans="1:147" ht="14.25">
      <c r="A61" s="251">
        <v>52</v>
      </c>
      <c r="B61" s="128"/>
      <c r="C61" s="251"/>
      <c r="D61" s="120">
        <f t="shared" si="70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71"/>
        <v>0</v>
      </c>
      <c r="T61" s="253"/>
      <c r="U61" s="254"/>
      <c r="V61" s="120">
        <f t="shared" si="72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73"/>
        <v>0</v>
      </c>
      <c r="AL61" s="253"/>
      <c r="AM61" s="255"/>
      <c r="AN61" s="120">
        <f t="shared" si="74"/>
        <v>0</v>
      </c>
      <c r="AO61" s="256">
        <f t="shared" si="76"/>
        <v>0</v>
      </c>
      <c r="AP61" s="256">
        <f t="shared" si="76"/>
        <v>0</v>
      </c>
      <c r="AQ61" s="256">
        <f t="shared" si="76"/>
        <v>0</v>
      </c>
      <c r="AR61" s="256">
        <f t="shared" si="76"/>
        <v>0</v>
      </c>
      <c r="AS61" s="256">
        <f t="shared" si="76"/>
        <v>0</v>
      </c>
      <c r="AT61" s="256">
        <f t="shared" si="76"/>
        <v>0</v>
      </c>
      <c r="AU61" s="256">
        <f t="shared" si="76"/>
        <v>0</v>
      </c>
      <c r="AV61" s="256">
        <f t="shared" si="76"/>
        <v>0</v>
      </c>
      <c r="AW61" s="256">
        <f t="shared" si="76"/>
        <v>0</v>
      </c>
      <c r="AX61" s="256">
        <f t="shared" si="76"/>
        <v>0</v>
      </c>
      <c r="AY61" s="256">
        <f t="shared" si="76"/>
        <v>0</v>
      </c>
      <c r="AZ61" s="256">
        <f t="shared" si="76"/>
        <v>0</v>
      </c>
      <c r="BA61" s="256">
        <f t="shared" si="76"/>
        <v>0</v>
      </c>
      <c r="BB61" s="256">
        <f t="shared" si="76"/>
        <v>0</v>
      </c>
      <c r="BC61" s="256">
        <f t="shared" si="76"/>
        <v>0</v>
      </c>
      <c r="BD61" s="256">
        <f t="shared" si="76"/>
        <v>0</v>
      </c>
      <c r="BE61" s="257">
        <f t="shared" si="76"/>
        <v>0</v>
      </c>
      <c r="BF61" s="120">
        <f t="shared" si="77"/>
        <v>0</v>
      </c>
      <c r="BG61" s="256">
        <f t="shared" si="78"/>
        <v>0</v>
      </c>
      <c r="BH61" s="256">
        <f t="shared" si="79"/>
        <v>0</v>
      </c>
      <c r="BI61" s="256">
        <f t="shared" si="80"/>
        <v>0</v>
      </c>
      <c r="BJ61" s="256">
        <f t="shared" si="81"/>
        <v>0</v>
      </c>
      <c r="BK61" s="256">
        <f t="shared" si="82"/>
        <v>0</v>
      </c>
      <c r="BL61" s="256">
        <f t="shared" si="83"/>
        <v>0</v>
      </c>
      <c r="BM61" s="256">
        <f t="shared" si="84"/>
        <v>0</v>
      </c>
      <c r="BN61" s="256">
        <f t="shared" si="85"/>
        <v>0</v>
      </c>
      <c r="BO61" s="256">
        <f t="shared" si="86"/>
        <v>0</v>
      </c>
      <c r="BP61" s="256">
        <f t="shared" si="87"/>
        <v>0</v>
      </c>
      <c r="BQ61" s="256">
        <f t="shared" si="88"/>
        <v>0</v>
      </c>
      <c r="BR61" s="256">
        <f t="shared" si="89"/>
        <v>0</v>
      </c>
      <c r="BS61" s="256">
        <f t="shared" si="90"/>
        <v>0</v>
      </c>
      <c r="BT61" s="256">
        <f t="shared" si="91"/>
        <v>0</v>
      </c>
      <c r="BU61" s="256">
        <f t="shared" si="92"/>
        <v>0</v>
      </c>
      <c r="BV61" s="256">
        <f t="shared" si="93"/>
        <v>0</v>
      </c>
      <c r="BW61" s="257">
        <f t="shared" si="94"/>
        <v>0</v>
      </c>
      <c r="BX61" s="120">
        <f t="shared" si="95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6"/>
        <v>0</v>
      </c>
      <c r="CN61" s="253"/>
      <c r="CO61" s="255"/>
      <c r="CP61" s="120">
        <f t="shared" si="97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8"/>
        <v>0</v>
      </c>
      <c r="DF61" s="253"/>
      <c r="DG61" s="255"/>
      <c r="DH61" s="120">
        <f t="shared" si="99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100"/>
        <v>0</v>
      </c>
      <c r="DX61" s="253"/>
      <c r="DY61" s="255"/>
      <c r="DZ61" s="120">
        <f t="shared" si="101"/>
        <v>0</v>
      </c>
      <c r="EA61" s="256">
        <f t="shared" si="102"/>
        <v>0</v>
      </c>
      <c r="EB61" s="256">
        <f t="shared" si="102"/>
        <v>0</v>
      </c>
      <c r="EC61" s="256">
        <f t="shared" si="102"/>
        <v>0</v>
      </c>
      <c r="ED61" s="256">
        <f t="shared" si="102"/>
        <v>0</v>
      </c>
      <c r="EE61" s="256">
        <f t="shared" si="102"/>
        <v>0</v>
      </c>
      <c r="EF61" s="256">
        <f t="shared" si="102"/>
        <v>0</v>
      </c>
      <c r="EG61" s="256">
        <f t="shared" si="102"/>
        <v>0</v>
      </c>
      <c r="EH61" s="256">
        <f t="shared" si="102"/>
        <v>0</v>
      </c>
      <c r="EI61" s="256">
        <f t="shared" si="102"/>
        <v>0</v>
      </c>
      <c r="EJ61" s="256">
        <f t="shared" si="102"/>
        <v>0</v>
      </c>
      <c r="EK61" s="256">
        <f t="shared" si="102"/>
        <v>0</v>
      </c>
      <c r="EL61" s="256">
        <f t="shared" si="102"/>
        <v>0</v>
      </c>
      <c r="EM61" s="256">
        <f t="shared" si="102"/>
        <v>0</v>
      </c>
      <c r="EN61" s="256">
        <f t="shared" si="102"/>
        <v>0</v>
      </c>
      <c r="EO61" s="256">
        <f t="shared" si="102"/>
        <v>0</v>
      </c>
      <c r="EP61" s="256">
        <f t="shared" si="102"/>
        <v>0</v>
      </c>
      <c r="EQ61" s="258">
        <f t="shared" si="103"/>
        <v>0</v>
      </c>
    </row>
    <row r="62" spans="1:147" ht="14.25">
      <c r="A62" s="251">
        <v>53</v>
      </c>
      <c r="B62" s="128"/>
      <c r="C62" s="251"/>
      <c r="D62" s="120">
        <f aca="true" t="shared" si="104" ref="D62:D75">E62+F62+G62+I62+J62+K62+L62+N62+O62+P62+H62+M62+Q62+R62+S62</f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aca="true" t="shared" si="105" ref="S62:S75">T62+U62</f>
        <v>0</v>
      </c>
      <c r="T62" s="253"/>
      <c r="U62" s="254"/>
      <c r="V62" s="120">
        <f aca="true" t="shared" si="106" ref="V62:V75">X62+AE62+AH62+AI62+AJ62+W62+Y62+Z62+AA62+AB62+AC62+AD62+AF62+AG62+AK62</f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aca="true" t="shared" si="107" ref="AK62:AK75">AL62+AM62</f>
        <v>0</v>
      </c>
      <c r="AL62" s="253"/>
      <c r="AM62" s="255"/>
      <c r="AN62" s="120">
        <f aca="true" t="shared" si="108" ref="AN62:AN75">AO62+AP62+AQ62+AW62+AX62+AY62+AZ62+BA62+BB62+BC62+AR62+AS62+AT62+AU62+AV62</f>
        <v>0</v>
      </c>
      <c r="AO62" s="256">
        <f aca="true" t="shared" si="109" ref="AO62:AX66">E62+W62</f>
        <v>0</v>
      </c>
      <c r="AP62" s="256">
        <f t="shared" si="109"/>
        <v>0</v>
      </c>
      <c r="AQ62" s="256">
        <f t="shared" si="109"/>
        <v>0</v>
      </c>
      <c r="AR62" s="256">
        <f t="shared" si="109"/>
        <v>0</v>
      </c>
      <c r="AS62" s="256">
        <f t="shared" si="109"/>
        <v>0</v>
      </c>
      <c r="AT62" s="256">
        <f t="shared" si="109"/>
        <v>0</v>
      </c>
      <c r="AU62" s="256">
        <f t="shared" si="109"/>
        <v>0</v>
      </c>
      <c r="AV62" s="256">
        <f t="shared" si="109"/>
        <v>0</v>
      </c>
      <c r="AW62" s="256">
        <f t="shared" si="109"/>
        <v>0</v>
      </c>
      <c r="AX62" s="256">
        <f t="shared" si="109"/>
        <v>0</v>
      </c>
      <c r="AY62" s="256">
        <f aca="true" t="shared" si="110" ref="AY62:BE66">O62+AG62</f>
        <v>0</v>
      </c>
      <c r="AZ62" s="256">
        <f t="shared" si="110"/>
        <v>0</v>
      </c>
      <c r="BA62" s="256">
        <f t="shared" si="110"/>
        <v>0</v>
      </c>
      <c r="BB62" s="256">
        <f t="shared" si="110"/>
        <v>0</v>
      </c>
      <c r="BC62" s="256">
        <f t="shared" si="110"/>
        <v>0</v>
      </c>
      <c r="BD62" s="256">
        <f t="shared" si="110"/>
        <v>0</v>
      </c>
      <c r="BE62" s="257">
        <f t="shared" si="110"/>
        <v>0</v>
      </c>
      <c r="BF62" s="120">
        <f aca="true" t="shared" si="111" ref="BF62:BF75">BG62+BH62+BI62+BO62+BP62+BQ62+BR62+BS62+BU62+BT62+BJ62+BK62+BL62+BM62+BN62</f>
        <v>0</v>
      </c>
      <c r="BG62" s="256">
        <f aca="true" t="shared" si="112" ref="BG62:BP67">BY62+CQ62</f>
        <v>0</v>
      </c>
      <c r="BH62" s="256">
        <f t="shared" si="112"/>
        <v>0</v>
      </c>
      <c r="BI62" s="256">
        <f t="shared" si="112"/>
        <v>0</v>
      </c>
      <c r="BJ62" s="256">
        <f t="shared" si="112"/>
        <v>0</v>
      </c>
      <c r="BK62" s="256">
        <f t="shared" si="112"/>
        <v>0</v>
      </c>
      <c r="BL62" s="256">
        <f t="shared" si="112"/>
        <v>0</v>
      </c>
      <c r="BM62" s="256">
        <f t="shared" si="112"/>
        <v>0</v>
      </c>
      <c r="BN62" s="256">
        <f t="shared" si="112"/>
        <v>0</v>
      </c>
      <c r="BO62" s="256">
        <f t="shared" si="112"/>
        <v>0</v>
      </c>
      <c r="BP62" s="256">
        <f t="shared" si="112"/>
        <v>0</v>
      </c>
      <c r="BQ62" s="256">
        <f aca="true" t="shared" si="113" ref="BQ62:BW67">CI62+DA62</f>
        <v>0</v>
      </c>
      <c r="BR62" s="256">
        <f t="shared" si="113"/>
        <v>0</v>
      </c>
      <c r="BS62" s="256">
        <f t="shared" si="113"/>
        <v>0</v>
      </c>
      <c r="BT62" s="256">
        <f t="shared" si="113"/>
        <v>0</v>
      </c>
      <c r="BU62" s="256">
        <f t="shared" si="113"/>
        <v>0</v>
      </c>
      <c r="BV62" s="256">
        <f t="shared" si="113"/>
        <v>0</v>
      </c>
      <c r="BW62" s="257">
        <f t="shared" si="113"/>
        <v>0</v>
      </c>
      <c r="BX62" s="120">
        <f aca="true" t="shared" si="114" ref="BX62:BX75">BY62+BZ62+CA62+CG62+CH62+CI62+CJ62+CK62+CM62+CL62+CB62+CC62+CD62+CE62+CF62</f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aca="true" t="shared" si="115" ref="CM62:CM75">CN62+CO62</f>
        <v>0</v>
      </c>
      <c r="CN62" s="253"/>
      <c r="CO62" s="255"/>
      <c r="CP62" s="120">
        <f aca="true" t="shared" si="116" ref="CP62:CP75">CQ62+CR62+CS62+CY62+CZ62+DA62+DB62+DC62+DE62+DD62+CT62+CU62+CV62+CW62+CX62</f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aca="true" t="shared" si="117" ref="DE62:DE75">DF62+DG62</f>
        <v>0</v>
      </c>
      <c r="DF62" s="253"/>
      <c r="DG62" s="255"/>
      <c r="DH62" s="120">
        <f aca="true" t="shared" si="118" ref="DH62:DH75">DI62+DJ62+DK62+DQ62+DR62+DS62+DT62+DU62+DW62+DV62+DL62+DM62+DN62+DO62+DP62</f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aca="true" t="shared" si="119" ref="DW62:DW75">DX62+DY62</f>
        <v>0</v>
      </c>
      <c r="DX62" s="253"/>
      <c r="DY62" s="255"/>
      <c r="DZ62" s="120">
        <f aca="true" t="shared" si="120" ref="DZ62:DZ75">EA62+EB62+EC62+EI62+EJ62+EK62+EL62+EM62+EO62+EN62+ED62+EE62+EF62+EG62+EH62</f>
        <v>0</v>
      </c>
      <c r="EA62" s="256">
        <f aca="true" t="shared" si="121" ref="EA62:EJ63">AO62-BG62</f>
        <v>0</v>
      </c>
      <c r="EB62" s="256">
        <f t="shared" si="121"/>
        <v>0</v>
      </c>
      <c r="EC62" s="256">
        <f t="shared" si="121"/>
        <v>0</v>
      </c>
      <c r="ED62" s="256">
        <f t="shared" si="121"/>
        <v>0</v>
      </c>
      <c r="EE62" s="256">
        <f t="shared" si="121"/>
        <v>0</v>
      </c>
      <c r="EF62" s="256">
        <f t="shared" si="121"/>
        <v>0</v>
      </c>
      <c r="EG62" s="256">
        <f t="shared" si="121"/>
        <v>0</v>
      </c>
      <c r="EH62" s="256">
        <f t="shared" si="121"/>
        <v>0</v>
      </c>
      <c r="EI62" s="256">
        <f t="shared" si="121"/>
        <v>0</v>
      </c>
      <c r="EJ62" s="256">
        <f t="shared" si="121"/>
        <v>0</v>
      </c>
      <c r="EK62" s="256">
        <f aca="true" t="shared" si="122" ref="EK62:EQ63">AY62-BQ62</f>
        <v>0</v>
      </c>
      <c r="EL62" s="256">
        <f t="shared" si="122"/>
        <v>0</v>
      </c>
      <c r="EM62" s="256">
        <f t="shared" si="122"/>
        <v>0</v>
      </c>
      <c r="EN62" s="256">
        <f t="shared" si="122"/>
        <v>0</v>
      </c>
      <c r="EO62" s="256">
        <f t="shared" si="122"/>
        <v>0</v>
      </c>
      <c r="EP62" s="256">
        <f t="shared" si="122"/>
        <v>0</v>
      </c>
      <c r="EQ62" s="258">
        <f t="shared" si="122"/>
        <v>0</v>
      </c>
    </row>
    <row r="63" spans="1:147" ht="14.25">
      <c r="A63" s="251">
        <v>54</v>
      </c>
      <c r="B63" s="252"/>
      <c r="C63" s="251"/>
      <c r="D63" s="120">
        <f t="shared" si="104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105"/>
        <v>0</v>
      </c>
      <c r="T63" s="253"/>
      <c r="U63" s="254"/>
      <c r="V63" s="120">
        <f t="shared" si="106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07"/>
        <v>0</v>
      </c>
      <c r="AL63" s="253"/>
      <c r="AM63" s="255"/>
      <c r="AN63" s="120">
        <f t="shared" si="108"/>
        <v>0</v>
      </c>
      <c r="AO63" s="256">
        <f t="shared" si="109"/>
        <v>0</v>
      </c>
      <c r="AP63" s="256">
        <f t="shared" si="109"/>
        <v>0</v>
      </c>
      <c r="AQ63" s="256">
        <f t="shared" si="109"/>
        <v>0</v>
      </c>
      <c r="AR63" s="256">
        <f t="shared" si="109"/>
        <v>0</v>
      </c>
      <c r="AS63" s="256">
        <f t="shared" si="109"/>
        <v>0</v>
      </c>
      <c r="AT63" s="256">
        <f t="shared" si="109"/>
        <v>0</v>
      </c>
      <c r="AU63" s="256">
        <f t="shared" si="109"/>
        <v>0</v>
      </c>
      <c r="AV63" s="256">
        <f t="shared" si="109"/>
        <v>0</v>
      </c>
      <c r="AW63" s="256">
        <f t="shared" si="109"/>
        <v>0</v>
      </c>
      <c r="AX63" s="256">
        <f t="shared" si="109"/>
        <v>0</v>
      </c>
      <c r="AY63" s="256">
        <f t="shared" si="110"/>
        <v>0</v>
      </c>
      <c r="AZ63" s="256">
        <f t="shared" si="110"/>
        <v>0</v>
      </c>
      <c r="BA63" s="256">
        <f t="shared" si="110"/>
        <v>0</v>
      </c>
      <c r="BB63" s="256">
        <f t="shared" si="110"/>
        <v>0</v>
      </c>
      <c r="BC63" s="256">
        <f t="shared" si="110"/>
        <v>0</v>
      </c>
      <c r="BD63" s="256">
        <f t="shared" si="110"/>
        <v>0</v>
      </c>
      <c r="BE63" s="257">
        <f t="shared" si="110"/>
        <v>0</v>
      </c>
      <c r="BF63" s="120">
        <f t="shared" si="111"/>
        <v>0</v>
      </c>
      <c r="BG63" s="256">
        <f t="shared" si="112"/>
        <v>0</v>
      </c>
      <c r="BH63" s="256">
        <f t="shared" si="112"/>
        <v>0</v>
      </c>
      <c r="BI63" s="256">
        <f t="shared" si="112"/>
        <v>0</v>
      </c>
      <c r="BJ63" s="256">
        <f t="shared" si="112"/>
        <v>0</v>
      </c>
      <c r="BK63" s="256">
        <f t="shared" si="112"/>
        <v>0</v>
      </c>
      <c r="BL63" s="256">
        <f t="shared" si="112"/>
        <v>0</v>
      </c>
      <c r="BM63" s="256">
        <f t="shared" si="112"/>
        <v>0</v>
      </c>
      <c r="BN63" s="256">
        <f t="shared" si="112"/>
        <v>0</v>
      </c>
      <c r="BO63" s="256">
        <f t="shared" si="112"/>
        <v>0</v>
      </c>
      <c r="BP63" s="256">
        <f t="shared" si="112"/>
        <v>0</v>
      </c>
      <c r="BQ63" s="256">
        <f t="shared" si="113"/>
        <v>0</v>
      </c>
      <c r="BR63" s="256">
        <f t="shared" si="113"/>
        <v>0</v>
      </c>
      <c r="BS63" s="256">
        <f t="shared" si="113"/>
        <v>0</v>
      </c>
      <c r="BT63" s="256">
        <f t="shared" si="113"/>
        <v>0</v>
      </c>
      <c r="BU63" s="256">
        <f t="shared" si="113"/>
        <v>0</v>
      </c>
      <c r="BV63" s="256">
        <f t="shared" si="113"/>
        <v>0</v>
      </c>
      <c r="BW63" s="257">
        <f t="shared" si="113"/>
        <v>0</v>
      </c>
      <c r="BX63" s="120">
        <f t="shared" si="114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115"/>
        <v>0</v>
      </c>
      <c r="CN63" s="253"/>
      <c r="CO63" s="255"/>
      <c r="CP63" s="120">
        <f t="shared" si="116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17"/>
        <v>0</v>
      </c>
      <c r="DF63" s="253"/>
      <c r="DG63" s="255"/>
      <c r="DH63" s="120">
        <f t="shared" si="118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19"/>
        <v>0</v>
      </c>
      <c r="DX63" s="253"/>
      <c r="DY63" s="255"/>
      <c r="DZ63" s="120">
        <f t="shared" si="120"/>
        <v>0</v>
      </c>
      <c r="EA63" s="256">
        <f t="shared" si="121"/>
        <v>0</v>
      </c>
      <c r="EB63" s="256">
        <f t="shared" si="121"/>
        <v>0</v>
      </c>
      <c r="EC63" s="256">
        <f t="shared" si="121"/>
        <v>0</v>
      </c>
      <c r="ED63" s="256">
        <f t="shared" si="121"/>
        <v>0</v>
      </c>
      <c r="EE63" s="256">
        <f t="shared" si="121"/>
        <v>0</v>
      </c>
      <c r="EF63" s="256">
        <f t="shared" si="121"/>
        <v>0</v>
      </c>
      <c r="EG63" s="256">
        <f t="shared" si="121"/>
        <v>0</v>
      </c>
      <c r="EH63" s="256">
        <f t="shared" si="121"/>
        <v>0</v>
      </c>
      <c r="EI63" s="256">
        <f t="shared" si="121"/>
        <v>0</v>
      </c>
      <c r="EJ63" s="256">
        <f t="shared" si="121"/>
        <v>0</v>
      </c>
      <c r="EK63" s="256">
        <f t="shared" si="122"/>
        <v>0</v>
      </c>
      <c r="EL63" s="256">
        <f t="shared" si="122"/>
        <v>0</v>
      </c>
      <c r="EM63" s="256">
        <f t="shared" si="122"/>
        <v>0</v>
      </c>
      <c r="EN63" s="256">
        <f t="shared" si="122"/>
        <v>0</v>
      </c>
      <c r="EO63" s="256">
        <f t="shared" si="122"/>
        <v>0</v>
      </c>
      <c r="EP63" s="256">
        <f t="shared" si="122"/>
        <v>0</v>
      </c>
      <c r="EQ63" s="258">
        <f t="shared" si="122"/>
        <v>0</v>
      </c>
    </row>
    <row r="64" spans="1:147" ht="14.25">
      <c r="A64" s="251">
        <v>55</v>
      </c>
      <c r="B64" s="252"/>
      <c r="C64" s="251"/>
      <c r="D64" s="120">
        <f t="shared" si="104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105"/>
        <v>0</v>
      </c>
      <c r="T64" s="253"/>
      <c r="U64" s="254"/>
      <c r="V64" s="120">
        <f t="shared" si="106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07"/>
        <v>0</v>
      </c>
      <c r="AL64" s="253"/>
      <c r="AM64" s="255"/>
      <c r="AN64" s="120">
        <f t="shared" si="108"/>
        <v>0</v>
      </c>
      <c r="AO64" s="256">
        <f t="shared" si="109"/>
        <v>0</v>
      </c>
      <c r="AP64" s="256">
        <f t="shared" si="109"/>
        <v>0</v>
      </c>
      <c r="AQ64" s="256">
        <f t="shared" si="109"/>
        <v>0</v>
      </c>
      <c r="AR64" s="256">
        <f t="shared" si="109"/>
        <v>0</v>
      </c>
      <c r="AS64" s="256">
        <f t="shared" si="109"/>
        <v>0</v>
      </c>
      <c r="AT64" s="256">
        <f t="shared" si="109"/>
        <v>0</v>
      </c>
      <c r="AU64" s="256">
        <f t="shared" si="109"/>
        <v>0</v>
      </c>
      <c r="AV64" s="256">
        <f t="shared" si="109"/>
        <v>0</v>
      </c>
      <c r="AW64" s="256">
        <f t="shared" si="109"/>
        <v>0</v>
      </c>
      <c r="AX64" s="256">
        <f t="shared" si="109"/>
        <v>0</v>
      </c>
      <c r="AY64" s="256">
        <f t="shared" si="110"/>
        <v>0</v>
      </c>
      <c r="AZ64" s="256">
        <f t="shared" si="110"/>
        <v>0</v>
      </c>
      <c r="BA64" s="256">
        <f t="shared" si="110"/>
        <v>0</v>
      </c>
      <c r="BB64" s="256">
        <f t="shared" si="110"/>
        <v>0</v>
      </c>
      <c r="BC64" s="256">
        <f t="shared" si="110"/>
        <v>0</v>
      </c>
      <c r="BD64" s="256">
        <f t="shared" si="110"/>
        <v>0</v>
      </c>
      <c r="BE64" s="257">
        <f t="shared" si="110"/>
        <v>0</v>
      </c>
      <c r="BF64" s="120">
        <f t="shared" si="111"/>
        <v>0</v>
      </c>
      <c r="BG64" s="256">
        <f t="shared" si="112"/>
        <v>0</v>
      </c>
      <c r="BH64" s="256">
        <f t="shared" si="112"/>
        <v>0</v>
      </c>
      <c r="BI64" s="256">
        <f t="shared" si="112"/>
        <v>0</v>
      </c>
      <c r="BJ64" s="256">
        <f t="shared" si="112"/>
        <v>0</v>
      </c>
      <c r="BK64" s="256">
        <f t="shared" si="112"/>
        <v>0</v>
      </c>
      <c r="BL64" s="256">
        <f t="shared" si="112"/>
        <v>0</v>
      </c>
      <c r="BM64" s="256">
        <f t="shared" si="112"/>
        <v>0</v>
      </c>
      <c r="BN64" s="256">
        <f t="shared" si="112"/>
        <v>0</v>
      </c>
      <c r="BO64" s="256">
        <f t="shared" si="112"/>
        <v>0</v>
      </c>
      <c r="BP64" s="256">
        <f t="shared" si="112"/>
        <v>0</v>
      </c>
      <c r="BQ64" s="256">
        <f t="shared" si="113"/>
        <v>0</v>
      </c>
      <c r="BR64" s="256">
        <f t="shared" si="113"/>
        <v>0</v>
      </c>
      <c r="BS64" s="256">
        <f t="shared" si="113"/>
        <v>0</v>
      </c>
      <c r="BT64" s="256">
        <f t="shared" si="113"/>
        <v>0</v>
      </c>
      <c r="BU64" s="256">
        <f t="shared" si="113"/>
        <v>0</v>
      </c>
      <c r="BV64" s="256">
        <f t="shared" si="113"/>
        <v>0</v>
      </c>
      <c r="BW64" s="257">
        <f t="shared" si="113"/>
        <v>0</v>
      </c>
      <c r="BX64" s="120">
        <f t="shared" si="114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115"/>
        <v>0</v>
      </c>
      <c r="CN64" s="253"/>
      <c r="CO64" s="255"/>
      <c r="CP64" s="120">
        <f t="shared" si="116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17"/>
        <v>0</v>
      </c>
      <c r="DF64" s="253"/>
      <c r="DG64" s="255"/>
      <c r="DH64" s="120">
        <f t="shared" si="118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19"/>
        <v>0</v>
      </c>
      <c r="DX64" s="253"/>
      <c r="DY64" s="255"/>
      <c r="DZ64" s="120">
        <f t="shared" si="120"/>
        <v>0</v>
      </c>
      <c r="EA64" s="256">
        <f aca="true" t="shared" si="123" ref="EA64:EP66">AO64-BG64</f>
        <v>0</v>
      </c>
      <c r="EB64" s="256">
        <f t="shared" si="123"/>
        <v>0</v>
      </c>
      <c r="EC64" s="256">
        <f t="shared" si="123"/>
        <v>0</v>
      </c>
      <c r="ED64" s="256">
        <f t="shared" si="123"/>
        <v>0</v>
      </c>
      <c r="EE64" s="256">
        <f t="shared" si="123"/>
        <v>0</v>
      </c>
      <c r="EF64" s="256">
        <f t="shared" si="123"/>
        <v>0</v>
      </c>
      <c r="EG64" s="256">
        <f t="shared" si="123"/>
        <v>0</v>
      </c>
      <c r="EH64" s="256">
        <f t="shared" si="123"/>
        <v>0</v>
      </c>
      <c r="EI64" s="256">
        <f t="shared" si="123"/>
        <v>0</v>
      </c>
      <c r="EJ64" s="256">
        <f t="shared" si="123"/>
        <v>0</v>
      </c>
      <c r="EK64" s="256">
        <f t="shared" si="123"/>
        <v>0</v>
      </c>
      <c r="EL64" s="256">
        <f t="shared" si="123"/>
        <v>0</v>
      </c>
      <c r="EM64" s="256">
        <f t="shared" si="123"/>
        <v>0</v>
      </c>
      <c r="EN64" s="256">
        <f t="shared" si="123"/>
        <v>0</v>
      </c>
      <c r="EO64" s="256">
        <f t="shared" si="123"/>
        <v>0</v>
      </c>
      <c r="EP64" s="256">
        <f t="shared" si="123"/>
        <v>0</v>
      </c>
      <c r="EQ64" s="258">
        <f aca="true" t="shared" si="124" ref="EQ64:EQ75">BE64-BW64</f>
        <v>0</v>
      </c>
    </row>
    <row r="65" spans="1:147" ht="14.25">
      <c r="A65" s="251">
        <v>56</v>
      </c>
      <c r="B65" s="252"/>
      <c r="C65" s="251"/>
      <c r="D65" s="120">
        <f t="shared" si="104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105"/>
        <v>0</v>
      </c>
      <c r="T65" s="253"/>
      <c r="U65" s="254"/>
      <c r="V65" s="120">
        <f t="shared" si="106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07"/>
        <v>0</v>
      </c>
      <c r="AL65" s="253"/>
      <c r="AM65" s="255"/>
      <c r="AN65" s="120">
        <f t="shared" si="108"/>
        <v>0</v>
      </c>
      <c r="AO65" s="256">
        <f t="shared" si="109"/>
        <v>0</v>
      </c>
      <c r="AP65" s="256">
        <f t="shared" si="109"/>
        <v>0</v>
      </c>
      <c r="AQ65" s="256">
        <f t="shared" si="109"/>
        <v>0</v>
      </c>
      <c r="AR65" s="256">
        <f t="shared" si="109"/>
        <v>0</v>
      </c>
      <c r="AS65" s="256">
        <f t="shared" si="109"/>
        <v>0</v>
      </c>
      <c r="AT65" s="256">
        <f t="shared" si="109"/>
        <v>0</v>
      </c>
      <c r="AU65" s="256">
        <f t="shared" si="109"/>
        <v>0</v>
      </c>
      <c r="AV65" s="256">
        <f t="shared" si="109"/>
        <v>0</v>
      </c>
      <c r="AW65" s="256">
        <f t="shared" si="109"/>
        <v>0</v>
      </c>
      <c r="AX65" s="256">
        <f t="shared" si="109"/>
        <v>0</v>
      </c>
      <c r="AY65" s="256">
        <f t="shared" si="110"/>
        <v>0</v>
      </c>
      <c r="AZ65" s="256">
        <f t="shared" si="110"/>
        <v>0</v>
      </c>
      <c r="BA65" s="256">
        <f t="shared" si="110"/>
        <v>0</v>
      </c>
      <c r="BB65" s="256">
        <f t="shared" si="110"/>
        <v>0</v>
      </c>
      <c r="BC65" s="256">
        <f t="shared" si="110"/>
        <v>0</v>
      </c>
      <c r="BD65" s="256">
        <f t="shared" si="110"/>
        <v>0</v>
      </c>
      <c r="BE65" s="257">
        <f t="shared" si="110"/>
        <v>0</v>
      </c>
      <c r="BF65" s="120">
        <f t="shared" si="111"/>
        <v>0</v>
      </c>
      <c r="BG65" s="256">
        <f t="shared" si="112"/>
        <v>0</v>
      </c>
      <c r="BH65" s="256">
        <f t="shared" si="112"/>
        <v>0</v>
      </c>
      <c r="BI65" s="256">
        <f t="shared" si="112"/>
        <v>0</v>
      </c>
      <c r="BJ65" s="256">
        <f t="shared" si="112"/>
        <v>0</v>
      </c>
      <c r="BK65" s="256">
        <f t="shared" si="112"/>
        <v>0</v>
      </c>
      <c r="BL65" s="256">
        <f t="shared" si="112"/>
        <v>0</v>
      </c>
      <c r="BM65" s="256">
        <f t="shared" si="112"/>
        <v>0</v>
      </c>
      <c r="BN65" s="256">
        <f t="shared" si="112"/>
        <v>0</v>
      </c>
      <c r="BO65" s="256">
        <f t="shared" si="112"/>
        <v>0</v>
      </c>
      <c r="BP65" s="256">
        <f t="shared" si="112"/>
        <v>0</v>
      </c>
      <c r="BQ65" s="256">
        <f t="shared" si="113"/>
        <v>0</v>
      </c>
      <c r="BR65" s="256">
        <f t="shared" si="113"/>
        <v>0</v>
      </c>
      <c r="BS65" s="256">
        <f t="shared" si="113"/>
        <v>0</v>
      </c>
      <c r="BT65" s="256">
        <f t="shared" si="113"/>
        <v>0</v>
      </c>
      <c r="BU65" s="256">
        <f t="shared" si="113"/>
        <v>0</v>
      </c>
      <c r="BV65" s="256">
        <f t="shared" si="113"/>
        <v>0</v>
      </c>
      <c r="BW65" s="257">
        <f t="shared" si="113"/>
        <v>0</v>
      </c>
      <c r="BX65" s="120">
        <f t="shared" si="114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115"/>
        <v>0</v>
      </c>
      <c r="CN65" s="253"/>
      <c r="CO65" s="255"/>
      <c r="CP65" s="120">
        <f t="shared" si="116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17"/>
        <v>0</v>
      </c>
      <c r="DF65" s="253"/>
      <c r="DG65" s="255"/>
      <c r="DH65" s="120">
        <f t="shared" si="118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19"/>
        <v>0</v>
      </c>
      <c r="DX65" s="253"/>
      <c r="DY65" s="255"/>
      <c r="DZ65" s="120">
        <f t="shared" si="120"/>
        <v>0</v>
      </c>
      <c r="EA65" s="256">
        <f t="shared" si="123"/>
        <v>0</v>
      </c>
      <c r="EB65" s="256">
        <f t="shared" si="123"/>
        <v>0</v>
      </c>
      <c r="EC65" s="256">
        <f t="shared" si="123"/>
        <v>0</v>
      </c>
      <c r="ED65" s="256">
        <f t="shared" si="123"/>
        <v>0</v>
      </c>
      <c r="EE65" s="256">
        <f t="shared" si="123"/>
        <v>0</v>
      </c>
      <c r="EF65" s="256">
        <f t="shared" si="123"/>
        <v>0</v>
      </c>
      <c r="EG65" s="256">
        <f t="shared" si="123"/>
        <v>0</v>
      </c>
      <c r="EH65" s="256">
        <f t="shared" si="123"/>
        <v>0</v>
      </c>
      <c r="EI65" s="256">
        <f t="shared" si="123"/>
        <v>0</v>
      </c>
      <c r="EJ65" s="256">
        <f t="shared" si="123"/>
        <v>0</v>
      </c>
      <c r="EK65" s="256">
        <f t="shared" si="123"/>
        <v>0</v>
      </c>
      <c r="EL65" s="256">
        <f t="shared" si="123"/>
        <v>0</v>
      </c>
      <c r="EM65" s="256">
        <f t="shared" si="123"/>
        <v>0</v>
      </c>
      <c r="EN65" s="256">
        <f t="shared" si="123"/>
        <v>0</v>
      </c>
      <c r="EO65" s="256">
        <f t="shared" si="123"/>
        <v>0</v>
      </c>
      <c r="EP65" s="256">
        <f t="shared" si="123"/>
        <v>0</v>
      </c>
      <c r="EQ65" s="258">
        <f t="shared" si="124"/>
        <v>0</v>
      </c>
    </row>
    <row r="66" spans="1:147" ht="14.25">
      <c r="A66" s="251">
        <v>57</v>
      </c>
      <c r="B66" s="252"/>
      <c r="C66" s="251"/>
      <c r="D66" s="120">
        <f t="shared" si="104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105"/>
        <v>0</v>
      </c>
      <c r="T66" s="253"/>
      <c r="U66" s="254"/>
      <c r="V66" s="120">
        <f t="shared" si="106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07"/>
        <v>0</v>
      </c>
      <c r="AL66" s="253"/>
      <c r="AM66" s="255"/>
      <c r="AN66" s="120">
        <f t="shared" si="108"/>
        <v>0</v>
      </c>
      <c r="AO66" s="256">
        <f t="shared" si="109"/>
        <v>0</v>
      </c>
      <c r="AP66" s="256">
        <f t="shared" si="109"/>
        <v>0</v>
      </c>
      <c r="AQ66" s="256">
        <f t="shared" si="109"/>
        <v>0</v>
      </c>
      <c r="AR66" s="256">
        <f t="shared" si="109"/>
        <v>0</v>
      </c>
      <c r="AS66" s="256">
        <f t="shared" si="109"/>
        <v>0</v>
      </c>
      <c r="AT66" s="256">
        <f t="shared" si="109"/>
        <v>0</v>
      </c>
      <c r="AU66" s="256">
        <f t="shared" si="109"/>
        <v>0</v>
      </c>
      <c r="AV66" s="256">
        <f t="shared" si="109"/>
        <v>0</v>
      </c>
      <c r="AW66" s="256">
        <f t="shared" si="109"/>
        <v>0</v>
      </c>
      <c r="AX66" s="256">
        <f t="shared" si="109"/>
        <v>0</v>
      </c>
      <c r="AY66" s="256">
        <f t="shared" si="110"/>
        <v>0</v>
      </c>
      <c r="AZ66" s="256">
        <f t="shared" si="110"/>
        <v>0</v>
      </c>
      <c r="BA66" s="256">
        <f t="shared" si="110"/>
        <v>0</v>
      </c>
      <c r="BB66" s="256">
        <f t="shared" si="110"/>
        <v>0</v>
      </c>
      <c r="BC66" s="256">
        <f t="shared" si="110"/>
        <v>0</v>
      </c>
      <c r="BD66" s="256">
        <f t="shared" si="110"/>
        <v>0</v>
      </c>
      <c r="BE66" s="257">
        <f t="shared" si="110"/>
        <v>0</v>
      </c>
      <c r="BF66" s="120">
        <f t="shared" si="111"/>
        <v>0</v>
      </c>
      <c r="BG66" s="256">
        <f t="shared" si="112"/>
        <v>0</v>
      </c>
      <c r="BH66" s="256">
        <f t="shared" si="112"/>
        <v>0</v>
      </c>
      <c r="BI66" s="256">
        <f t="shared" si="112"/>
        <v>0</v>
      </c>
      <c r="BJ66" s="256">
        <f t="shared" si="112"/>
        <v>0</v>
      </c>
      <c r="BK66" s="256">
        <f t="shared" si="112"/>
        <v>0</v>
      </c>
      <c r="BL66" s="256">
        <f t="shared" si="112"/>
        <v>0</v>
      </c>
      <c r="BM66" s="256">
        <f t="shared" si="112"/>
        <v>0</v>
      </c>
      <c r="BN66" s="256">
        <f t="shared" si="112"/>
        <v>0</v>
      </c>
      <c r="BO66" s="256">
        <f t="shared" si="112"/>
        <v>0</v>
      </c>
      <c r="BP66" s="256">
        <f t="shared" si="112"/>
        <v>0</v>
      </c>
      <c r="BQ66" s="256">
        <f t="shared" si="113"/>
        <v>0</v>
      </c>
      <c r="BR66" s="256">
        <f t="shared" si="113"/>
        <v>0</v>
      </c>
      <c r="BS66" s="256">
        <f t="shared" si="113"/>
        <v>0</v>
      </c>
      <c r="BT66" s="256">
        <f t="shared" si="113"/>
        <v>0</v>
      </c>
      <c r="BU66" s="256">
        <f t="shared" si="113"/>
        <v>0</v>
      </c>
      <c r="BV66" s="256">
        <f t="shared" si="113"/>
        <v>0</v>
      </c>
      <c r="BW66" s="257">
        <f t="shared" si="113"/>
        <v>0</v>
      </c>
      <c r="BX66" s="120">
        <f t="shared" si="114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115"/>
        <v>0</v>
      </c>
      <c r="CN66" s="253"/>
      <c r="CO66" s="255"/>
      <c r="CP66" s="120">
        <f t="shared" si="116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17"/>
        <v>0</v>
      </c>
      <c r="DF66" s="253"/>
      <c r="DG66" s="255"/>
      <c r="DH66" s="120">
        <f t="shared" si="118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19"/>
        <v>0</v>
      </c>
      <c r="DX66" s="253"/>
      <c r="DY66" s="255"/>
      <c r="DZ66" s="120">
        <f t="shared" si="120"/>
        <v>0</v>
      </c>
      <c r="EA66" s="256">
        <f t="shared" si="123"/>
        <v>0</v>
      </c>
      <c r="EB66" s="256">
        <f t="shared" si="123"/>
        <v>0</v>
      </c>
      <c r="EC66" s="256">
        <f t="shared" si="123"/>
        <v>0</v>
      </c>
      <c r="ED66" s="256">
        <f t="shared" si="123"/>
        <v>0</v>
      </c>
      <c r="EE66" s="256">
        <f t="shared" si="123"/>
        <v>0</v>
      </c>
      <c r="EF66" s="256">
        <f t="shared" si="123"/>
        <v>0</v>
      </c>
      <c r="EG66" s="256">
        <f t="shared" si="123"/>
        <v>0</v>
      </c>
      <c r="EH66" s="256">
        <f t="shared" si="123"/>
        <v>0</v>
      </c>
      <c r="EI66" s="256">
        <f t="shared" si="123"/>
        <v>0</v>
      </c>
      <c r="EJ66" s="256">
        <f t="shared" si="123"/>
        <v>0</v>
      </c>
      <c r="EK66" s="256">
        <f t="shared" si="123"/>
        <v>0</v>
      </c>
      <c r="EL66" s="256">
        <f t="shared" si="123"/>
        <v>0</v>
      </c>
      <c r="EM66" s="256">
        <f t="shared" si="123"/>
        <v>0</v>
      </c>
      <c r="EN66" s="256">
        <f t="shared" si="123"/>
        <v>0</v>
      </c>
      <c r="EO66" s="256">
        <f t="shared" si="123"/>
        <v>0</v>
      </c>
      <c r="EP66" s="256">
        <f t="shared" si="123"/>
        <v>0</v>
      </c>
      <c r="EQ66" s="258">
        <f t="shared" si="124"/>
        <v>0</v>
      </c>
    </row>
    <row r="67" spans="1:147" ht="14.25">
      <c r="A67" s="251">
        <v>58</v>
      </c>
      <c r="B67" s="252"/>
      <c r="C67" s="251"/>
      <c r="D67" s="120">
        <f t="shared" si="104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105"/>
        <v>0</v>
      </c>
      <c r="T67" s="253"/>
      <c r="U67" s="254"/>
      <c r="V67" s="120">
        <f t="shared" si="106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07"/>
        <v>0</v>
      </c>
      <c r="AL67" s="253"/>
      <c r="AM67" s="255"/>
      <c r="AN67" s="120">
        <f t="shared" si="108"/>
        <v>0</v>
      </c>
      <c r="AO67" s="256">
        <f>E67+W67</f>
        <v>0</v>
      </c>
      <c r="AP67" s="256">
        <f>F67+X67</f>
        <v>0</v>
      </c>
      <c r="AQ67" s="256">
        <f aca="true" t="shared" si="125" ref="AQ67:AS75">G67+Y67</f>
        <v>0</v>
      </c>
      <c r="AR67" s="256">
        <f t="shared" si="125"/>
        <v>0</v>
      </c>
      <c r="AS67" s="256">
        <f>I67+AA67</f>
        <v>0</v>
      </c>
      <c r="AT67" s="256">
        <f aca="true" t="shared" si="126" ref="AT67:BE75">J67+AB67</f>
        <v>0</v>
      </c>
      <c r="AU67" s="256">
        <f t="shared" si="126"/>
        <v>0</v>
      </c>
      <c r="AV67" s="256">
        <f t="shared" si="126"/>
        <v>0</v>
      </c>
      <c r="AW67" s="256">
        <f t="shared" si="126"/>
        <v>0</v>
      </c>
      <c r="AX67" s="256">
        <f t="shared" si="126"/>
        <v>0</v>
      </c>
      <c r="AY67" s="256">
        <f t="shared" si="126"/>
        <v>0</v>
      </c>
      <c r="AZ67" s="256">
        <f t="shared" si="126"/>
        <v>0</v>
      </c>
      <c r="BA67" s="256">
        <f t="shared" si="126"/>
        <v>0</v>
      </c>
      <c r="BB67" s="256">
        <f t="shared" si="126"/>
        <v>0</v>
      </c>
      <c r="BC67" s="256">
        <f t="shared" si="126"/>
        <v>0</v>
      </c>
      <c r="BD67" s="256">
        <f t="shared" si="126"/>
        <v>0</v>
      </c>
      <c r="BE67" s="257">
        <f t="shared" si="126"/>
        <v>0</v>
      </c>
      <c r="BF67" s="120">
        <f t="shared" si="111"/>
        <v>0</v>
      </c>
      <c r="BG67" s="256">
        <f t="shared" si="112"/>
        <v>0</v>
      </c>
      <c r="BH67" s="256">
        <f t="shared" si="112"/>
        <v>0</v>
      </c>
      <c r="BI67" s="256">
        <f t="shared" si="112"/>
        <v>0</v>
      </c>
      <c r="BJ67" s="256">
        <f t="shared" si="112"/>
        <v>0</v>
      </c>
      <c r="BK67" s="256">
        <f t="shared" si="112"/>
        <v>0</v>
      </c>
      <c r="BL67" s="256">
        <f t="shared" si="112"/>
        <v>0</v>
      </c>
      <c r="BM67" s="256">
        <f t="shared" si="112"/>
        <v>0</v>
      </c>
      <c r="BN67" s="256">
        <f t="shared" si="112"/>
        <v>0</v>
      </c>
      <c r="BO67" s="256">
        <f t="shared" si="112"/>
        <v>0</v>
      </c>
      <c r="BP67" s="256">
        <f t="shared" si="112"/>
        <v>0</v>
      </c>
      <c r="BQ67" s="256">
        <f t="shared" si="113"/>
        <v>0</v>
      </c>
      <c r="BR67" s="256">
        <f t="shared" si="113"/>
        <v>0</v>
      </c>
      <c r="BS67" s="256">
        <f t="shared" si="113"/>
        <v>0</v>
      </c>
      <c r="BT67" s="256">
        <f t="shared" si="113"/>
        <v>0</v>
      </c>
      <c r="BU67" s="256">
        <f t="shared" si="113"/>
        <v>0</v>
      </c>
      <c r="BV67" s="256">
        <f t="shared" si="113"/>
        <v>0</v>
      </c>
      <c r="BW67" s="257">
        <f t="shared" si="113"/>
        <v>0</v>
      </c>
      <c r="BX67" s="120">
        <f t="shared" si="114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115"/>
        <v>0</v>
      </c>
      <c r="CN67" s="253"/>
      <c r="CO67" s="255"/>
      <c r="CP67" s="120">
        <f t="shared" si="116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17"/>
        <v>0</v>
      </c>
      <c r="DF67" s="253"/>
      <c r="DG67" s="255"/>
      <c r="DH67" s="120">
        <f t="shared" si="118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19"/>
        <v>0</v>
      </c>
      <c r="DX67" s="253"/>
      <c r="DY67" s="255"/>
      <c r="DZ67" s="120">
        <f t="shared" si="120"/>
        <v>0</v>
      </c>
      <c r="EA67" s="256">
        <f aca="true" t="shared" si="127" ref="EA67:EO67">AO67-BG67</f>
        <v>0</v>
      </c>
      <c r="EB67" s="256">
        <f t="shared" si="127"/>
        <v>0</v>
      </c>
      <c r="EC67" s="256">
        <f t="shared" si="127"/>
        <v>0</v>
      </c>
      <c r="ED67" s="256">
        <f t="shared" si="127"/>
        <v>0</v>
      </c>
      <c r="EE67" s="256">
        <f t="shared" si="127"/>
        <v>0</v>
      </c>
      <c r="EF67" s="256">
        <f t="shared" si="127"/>
        <v>0</v>
      </c>
      <c r="EG67" s="256">
        <f t="shared" si="127"/>
        <v>0</v>
      </c>
      <c r="EH67" s="256">
        <f t="shared" si="127"/>
        <v>0</v>
      </c>
      <c r="EI67" s="256">
        <f t="shared" si="127"/>
        <v>0</v>
      </c>
      <c r="EJ67" s="256">
        <f t="shared" si="127"/>
        <v>0</v>
      </c>
      <c r="EK67" s="256">
        <f t="shared" si="127"/>
        <v>0</v>
      </c>
      <c r="EL67" s="256">
        <f t="shared" si="127"/>
        <v>0</v>
      </c>
      <c r="EM67" s="256">
        <f t="shared" si="127"/>
        <v>0</v>
      </c>
      <c r="EN67" s="256">
        <f t="shared" si="127"/>
        <v>0</v>
      </c>
      <c r="EO67" s="256">
        <f t="shared" si="127"/>
        <v>0</v>
      </c>
      <c r="EP67" s="256">
        <f aca="true" t="shared" si="128" ref="EP67:EP75">BD67-BV67</f>
        <v>0</v>
      </c>
      <c r="EQ67" s="258">
        <f t="shared" si="124"/>
        <v>0</v>
      </c>
    </row>
    <row r="68" spans="1:147" ht="14.25">
      <c r="A68" s="251">
        <v>59</v>
      </c>
      <c r="B68" s="252"/>
      <c r="C68" s="251"/>
      <c r="D68" s="120">
        <f t="shared" si="104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105"/>
        <v>0</v>
      </c>
      <c r="T68" s="253"/>
      <c r="U68" s="254"/>
      <c r="V68" s="120">
        <f t="shared" si="106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07"/>
        <v>0</v>
      </c>
      <c r="AL68" s="253"/>
      <c r="AM68" s="255"/>
      <c r="AN68" s="120">
        <f t="shared" si="108"/>
        <v>0</v>
      </c>
      <c r="AO68" s="256">
        <f aca="true" t="shared" si="129" ref="AO68:AP75">E68+W68</f>
        <v>0</v>
      </c>
      <c r="AP68" s="256">
        <f t="shared" si="129"/>
        <v>0</v>
      </c>
      <c r="AQ68" s="256">
        <f t="shared" si="125"/>
        <v>0</v>
      </c>
      <c r="AR68" s="256">
        <f t="shared" si="125"/>
        <v>0</v>
      </c>
      <c r="AS68" s="256">
        <f t="shared" si="125"/>
        <v>0</v>
      </c>
      <c r="AT68" s="256">
        <f t="shared" si="126"/>
        <v>0</v>
      </c>
      <c r="AU68" s="256">
        <f t="shared" si="126"/>
        <v>0</v>
      </c>
      <c r="AV68" s="256">
        <f t="shared" si="126"/>
        <v>0</v>
      </c>
      <c r="AW68" s="256">
        <f t="shared" si="126"/>
        <v>0</v>
      </c>
      <c r="AX68" s="256">
        <f t="shared" si="126"/>
        <v>0</v>
      </c>
      <c r="AY68" s="256">
        <f t="shared" si="126"/>
        <v>0</v>
      </c>
      <c r="AZ68" s="256">
        <f t="shared" si="126"/>
        <v>0</v>
      </c>
      <c r="BA68" s="256">
        <f t="shared" si="126"/>
        <v>0</v>
      </c>
      <c r="BB68" s="256">
        <f t="shared" si="126"/>
        <v>0</v>
      </c>
      <c r="BC68" s="256">
        <f t="shared" si="126"/>
        <v>0</v>
      </c>
      <c r="BD68" s="256">
        <f t="shared" si="126"/>
        <v>0</v>
      </c>
      <c r="BE68" s="257">
        <f t="shared" si="126"/>
        <v>0</v>
      </c>
      <c r="BF68" s="120">
        <f t="shared" si="111"/>
        <v>0</v>
      </c>
      <c r="BG68" s="256">
        <f aca="true" t="shared" si="130" ref="BG68:BV75">BY68+CQ68</f>
        <v>0</v>
      </c>
      <c r="BH68" s="256">
        <f t="shared" si="130"/>
        <v>0</v>
      </c>
      <c r="BI68" s="256">
        <f t="shared" si="130"/>
        <v>0</v>
      </c>
      <c r="BJ68" s="256">
        <f t="shared" si="130"/>
        <v>0</v>
      </c>
      <c r="BK68" s="256">
        <f t="shared" si="130"/>
        <v>0</v>
      </c>
      <c r="BL68" s="256">
        <f t="shared" si="130"/>
        <v>0</v>
      </c>
      <c r="BM68" s="256">
        <f t="shared" si="130"/>
        <v>0</v>
      </c>
      <c r="BN68" s="256">
        <f t="shared" si="130"/>
        <v>0</v>
      </c>
      <c r="BO68" s="256">
        <f t="shared" si="130"/>
        <v>0</v>
      </c>
      <c r="BP68" s="256">
        <f t="shared" si="130"/>
        <v>0</v>
      </c>
      <c r="BQ68" s="256">
        <f t="shared" si="130"/>
        <v>0</v>
      </c>
      <c r="BR68" s="256">
        <f t="shared" si="130"/>
        <v>0</v>
      </c>
      <c r="BS68" s="256">
        <f t="shared" si="130"/>
        <v>0</v>
      </c>
      <c r="BT68" s="256">
        <f t="shared" si="130"/>
        <v>0</v>
      </c>
      <c r="BU68" s="256">
        <f t="shared" si="130"/>
        <v>0</v>
      </c>
      <c r="BV68" s="256">
        <f t="shared" si="130"/>
        <v>0</v>
      </c>
      <c r="BW68" s="257">
        <f aca="true" t="shared" si="131" ref="BW68:BW75">CO68+DG68</f>
        <v>0</v>
      </c>
      <c r="BX68" s="120">
        <f t="shared" si="114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115"/>
        <v>0</v>
      </c>
      <c r="CN68" s="253"/>
      <c r="CO68" s="255"/>
      <c r="CP68" s="120">
        <f t="shared" si="116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17"/>
        <v>0</v>
      </c>
      <c r="DF68" s="253"/>
      <c r="DG68" s="255"/>
      <c r="DH68" s="120">
        <f t="shared" si="118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19"/>
        <v>0</v>
      </c>
      <c r="DX68" s="253"/>
      <c r="DY68" s="255"/>
      <c r="DZ68" s="120">
        <f t="shared" si="120"/>
        <v>0</v>
      </c>
      <c r="EA68" s="256">
        <f aca="true" t="shared" si="132" ref="EA68:EO75">AO68-BG68</f>
        <v>0</v>
      </c>
      <c r="EB68" s="256">
        <f t="shared" si="132"/>
        <v>0</v>
      </c>
      <c r="EC68" s="256">
        <f t="shared" si="132"/>
        <v>0</v>
      </c>
      <c r="ED68" s="256">
        <f t="shared" si="132"/>
        <v>0</v>
      </c>
      <c r="EE68" s="256">
        <f t="shared" si="132"/>
        <v>0</v>
      </c>
      <c r="EF68" s="256">
        <f t="shared" si="132"/>
        <v>0</v>
      </c>
      <c r="EG68" s="256">
        <f t="shared" si="132"/>
        <v>0</v>
      </c>
      <c r="EH68" s="256">
        <f t="shared" si="132"/>
        <v>0</v>
      </c>
      <c r="EI68" s="256">
        <f t="shared" si="132"/>
        <v>0</v>
      </c>
      <c r="EJ68" s="256">
        <f t="shared" si="132"/>
        <v>0</v>
      </c>
      <c r="EK68" s="256">
        <f t="shared" si="132"/>
        <v>0</v>
      </c>
      <c r="EL68" s="256">
        <f t="shared" si="132"/>
        <v>0</v>
      </c>
      <c r="EM68" s="256">
        <f t="shared" si="132"/>
        <v>0</v>
      </c>
      <c r="EN68" s="256">
        <f t="shared" si="132"/>
        <v>0</v>
      </c>
      <c r="EO68" s="256">
        <f t="shared" si="132"/>
        <v>0</v>
      </c>
      <c r="EP68" s="256">
        <f t="shared" si="128"/>
        <v>0</v>
      </c>
      <c r="EQ68" s="258">
        <f t="shared" si="124"/>
        <v>0</v>
      </c>
    </row>
    <row r="69" spans="1:147" ht="14.25">
      <c r="A69" s="251">
        <v>60</v>
      </c>
      <c r="B69" s="252"/>
      <c r="C69" s="251"/>
      <c r="D69" s="120">
        <f t="shared" si="104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105"/>
        <v>0</v>
      </c>
      <c r="T69" s="253"/>
      <c r="U69" s="254"/>
      <c r="V69" s="120">
        <f t="shared" si="106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07"/>
        <v>0</v>
      </c>
      <c r="AL69" s="253"/>
      <c r="AM69" s="255"/>
      <c r="AN69" s="120">
        <f t="shared" si="108"/>
        <v>0</v>
      </c>
      <c r="AO69" s="256">
        <f t="shared" si="129"/>
        <v>0</v>
      </c>
      <c r="AP69" s="256">
        <f t="shared" si="129"/>
        <v>0</v>
      </c>
      <c r="AQ69" s="256">
        <f t="shared" si="125"/>
        <v>0</v>
      </c>
      <c r="AR69" s="256">
        <f t="shared" si="125"/>
        <v>0</v>
      </c>
      <c r="AS69" s="256">
        <f t="shared" si="125"/>
        <v>0</v>
      </c>
      <c r="AT69" s="256">
        <f t="shared" si="126"/>
        <v>0</v>
      </c>
      <c r="AU69" s="256">
        <f t="shared" si="126"/>
        <v>0</v>
      </c>
      <c r="AV69" s="256">
        <f t="shared" si="126"/>
        <v>0</v>
      </c>
      <c r="AW69" s="256">
        <f t="shared" si="126"/>
        <v>0</v>
      </c>
      <c r="AX69" s="256">
        <f t="shared" si="126"/>
        <v>0</v>
      </c>
      <c r="AY69" s="256">
        <f t="shared" si="126"/>
        <v>0</v>
      </c>
      <c r="AZ69" s="256">
        <f t="shared" si="126"/>
        <v>0</v>
      </c>
      <c r="BA69" s="256">
        <f t="shared" si="126"/>
        <v>0</v>
      </c>
      <c r="BB69" s="256">
        <f t="shared" si="126"/>
        <v>0</v>
      </c>
      <c r="BC69" s="256">
        <f t="shared" si="126"/>
        <v>0</v>
      </c>
      <c r="BD69" s="256">
        <f t="shared" si="126"/>
        <v>0</v>
      </c>
      <c r="BE69" s="257">
        <f t="shared" si="126"/>
        <v>0</v>
      </c>
      <c r="BF69" s="120">
        <f t="shared" si="111"/>
        <v>0</v>
      </c>
      <c r="BG69" s="256">
        <f t="shared" si="130"/>
        <v>0</v>
      </c>
      <c r="BH69" s="256">
        <f t="shared" si="130"/>
        <v>0</v>
      </c>
      <c r="BI69" s="256">
        <f t="shared" si="130"/>
        <v>0</v>
      </c>
      <c r="BJ69" s="256">
        <f t="shared" si="130"/>
        <v>0</v>
      </c>
      <c r="BK69" s="256">
        <f t="shared" si="130"/>
        <v>0</v>
      </c>
      <c r="BL69" s="256">
        <f t="shared" si="130"/>
        <v>0</v>
      </c>
      <c r="BM69" s="256">
        <f t="shared" si="130"/>
        <v>0</v>
      </c>
      <c r="BN69" s="256">
        <f t="shared" si="130"/>
        <v>0</v>
      </c>
      <c r="BO69" s="256">
        <f t="shared" si="130"/>
        <v>0</v>
      </c>
      <c r="BP69" s="256">
        <f t="shared" si="130"/>
        <v>0</v>
      </c>
      <c r="BQ69" s="256">
        <f t="shared" si="130"/>
        <v>0</v>
      </c>
      <c r="BR69" s="256">
        <f t="shared" si="130"/>
        <v>0</v>
      </c>
      <c r="BS69" s="256">
        <f t="shared" si="130"/>
        <v>0</v>
      </c>
      <c r="BT69" s="256">
        <f t="shared" si="130"/>
        <v>0</v>
      </c>
      <c r="BU69" s="256">
        <f t="shared" si="130"/>
        <v>0</v>
      </c>
      <c r="BV69" s="256">
        <f t="shared" si="130"/>
        <v>0</v>
      </c>
      <c r="BW69" s="257">
        <f t="shared" si="131"/>
        <v>0</v>
      </c>
      <c r="BX69" s="120">
        <f t="shared" si="114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115"/>
        <v>0</v>
      </c>
      <c r="CN69" s="253"/>
      <c r="CO69" s="255"/>
      <c r="CP69" s="120">
        <f t="shared" si="116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17"/>
        <v>0</v>
      </c>
      <c r="DF69" s="253"/>
      <c r="DG69" s="255"/>
      <c r="DH69" s="120">
        <f t="shared" si="118"/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19"/>
        <v>0</v>
      </c>
      <c r="DX69" s="253"/>
      <c r="DY69" s="255"/>
      <c r="DZ69" s="120">
        <f t="shared" si="120"/>
        <v>0</v>
      </c>
      <c r="EA69" s="256">
        <f t="shared" si="132"/>
        <v>0</v>
      </c>
      <c r="EB69" s="256">
        <f t="shared" si="132"/>
        <v>0</v>
      </c>
      <c r="EC69" s="256">
        <f t="shared" si="132"/>
        <v>0</v>
      </c>
      <c r="ED69" s="256">
        <f t="shared" si="132"/>
        <v>0</v>
      </c>
      <c r="EE69" s="256">
        <f t="shared" si="132"/>
        <v>0</v>
      </c>
      <c r="EF69" s="256">
        <f t="shared" si="132"/>
        <v>0</v>
      </c>
      <c r="EG69" s="256">
        <f t="shared" si="132"/>
        <v>0</v>
      </c>
      <c r="EH69" s="256">
        <f t="shared" si="132"/>
        <v>0</v>
      </c>
      <c r="EI69" s="256">
        <f t="shared" si="132"/>
        <v>0</v>
      </c>
      <c r="EJ69" s="256">
        <f t="shared" si="132"/>
        <v>0</v>
      </c>
      <c r="EK69" s="256">
        <f t="shared" si="132"/>
        <v>0</v>
      </c>
      <c r="EL69" s="256">
        <f t="shared" si="132"/>
        <v>0</v>
      </c>
      <c r="EM69" s="256">
        <f t="shared" si="132"/>
        <v>0</v>
      </c>
      <c r="EN69" s="256">
        <f t="shared" si="132"/>
        <v>0</v>
      </c>
      <c r="EO69" s="256">
        <f t="shared" si="132"/>
        <v>0</v>
      </c>
      <c r="EP69" s="256">
        <f t="shared" si="128"/>
        <v>0</v>
      </c>
      <c r="EQ69" s="258">
        <f t="shared" si="124"/>
        <v>0</v>
      </c>
    </row>
    <row r="70" spans="1:147" ht="14.25">
      <c r="A70" s="251">
        <v>61</v>
      </c>
      <c r="B70" s="252"/>
      <c r="C70" s="251"/>
      <c r="D70" s="120">
        <f t="shared" si="104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105"/>
        <v>0</v>
      </c>
      <c r="T70" s="253"/>
      <c r="U70" s="254"/>
      <c r="V70" s="120">
        <f t="shared" si="106"/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07"/>
        <v>0</v>
      </c>
      <c r="AL70" s="253"/>
      <c r="AM70" s="255"/>
      <c r="AN70" s="120">
        <f t="shared" si="108"/>
        <v>0</v>
      </c>
      <c r="AO70" s="256">
        <f t="shared" si="129"/>
        <v>0</v>
      </c>
      <c r="AP70" s="256">
        <f t="shared" si="129"/>
        <v>0</v>
      </c>
      <c r="AQ70" s="256">
        <f t="shared" si="125"/>
        <v>0</v>
      </c>
      <c r="AR70" s="256">
        <f t="shared" si="125"/>
        <v>0</v>
      </c>
      <c r="AS70" s="256">
        <f t="shared" si="125"/>
        <v>0</v>
      </c>
      <c r="AT70" s="256">
        <f t="shared" si="126"/>
        <v>0</v>
      </c>
      <c r="AU70" s="256">
        <f t="shared" si="126"/>
        <v>0</v>
      </c>
      <c r="AV70" s="256">
        <f t="shared" si="126"/>
        <v>0</v>
      </c>
      <c r="AW70" s="256">
        <f t="shared" si="126"/>
        <v>0</v>
      </c>
      <c r="AX70" s="256">
        <f t="shared" si="126"/>
        <v>0</v>
      </c>
      <c r="AY70" s="256">
        <f t="shared" si="126"/>
        <v>0</v>
      </c>
      <c r="AZ70" s="256">
        <f t="shared" si="126"/>
        <v>0</v>
      </c>
      <c r="BA70" s="256">
        <f t="shared" si="126"/>
        <v>0</v>
      </c>
      <c r="BB70" s="256">
        <f t="shared" si="126"/>
        <v>0</v>
      </c>
      <c r="BC70" s="256">
        <f t="shared" si="126"/>
        <v>0</v>
      </c>
      <c r="BD70" s="256">
        <f t="shared" si="126"/>
        <v>0</v>
      </c>
      <c r="BE70" s="257">
        <f t="shared" si="126"/>
        <v>0</v>
      </c>
      <c r="BF70" s="120">
        <f t="shared" si="111"/>
        <v>0</v>
      </c>
      <c r="BG70" s="256">
        <f t="shared" si="130"/>
        <v>0</v>
      </c>
      <c r="BH70" s="256">
        <f t="shared" si="130"/>
        <v>0</v>
      </c>
      <c r="BI70" s="256">
        <f t="shared" si="130"/>
        <v>0</v>
      </c>
      <c r="BJ70" s="256">
        <f t="shared" si="130"/>
        <v>0</v>
      </c>
      <c r="BK70" s="256">
        <f t="shared" si="130"/>
        <v>0</v>
      </c>
      <c r="BL70" s="256">
        <f t="shared" si="130"/>
        <v>0</v>
      </c>
      <c r="BM70" s="256">
        <f t="shared" si="130"/>
        <v>0</v>
      </c>
      <c r="BN70" s="256">
        <f t="shared" si="130"/>
        <v>0</v>
      </c>
      <c r="BO70" s="256">
        <f t="shared" si="130"/>
        <v>0</v>
      </c>
      <c r="BP70" s="256">
        <f t="shared" si="130"/>
        <v>0</v>
      </c>
      <c r="BQ70" s="256">
        <f t="shared" si="130"/>
        <v>0</v>
      </c>
      <c r="BR70" s="256">
        <f t="shared" si="130"/>
        <v>0</v>
      </c>
      <c r="BS70" s="256">
        <f t="shared" si="130"/>
        <v>0</v>
      </c>
      <c r="BT70" s="256">
        <f t="shared" si="130"/>
        <v>0</v>
      </c>
      <c r="BU70" s="256">
        <f t="shared" si="130"/>
        <v>0</v>
      </c>
      <c r="BV70" s="256">
        <f t="shared" si="130"/>
        <v>0</v>
      </c>
      <c r="BW70" s="257">
        <f t="shared" si="131"/>
        <v>0</v>
      </c>
      <c r="BX70" s="120">
        <f t="shared" si="114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115"/>
        <v>0</v>
      </c>
      <c r="CN70" s="253"/>
      <c r="CO70" s="255"/>
      <c r="CP70" s="120">
        <f t="shared" si="116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17"/>
        <v>0</v>
      </c>
      <c r="DF70" s="253"/>
      <c r="DG70" s="255"/>
      <c r="DH70" s="120">
        <f t="shared" si="118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19"/>
        <v>0</v>
      </c>
      <c r="DX70" s="253"/>
      <c r="DY70" s="255"/>
      <c r="DZ70" s="120">
        <f t="shared" si="120"/>
        <v>0</v>
      </c>
      <c r="EA70" s="256">
        <f t="shared" si="132"/>
        <v>0</v>
      </c>
      <c r="EB70" s="256">
        <f t="shared" si="132"/>
        <v>0</v>
      </c>
      <c r="EC70" s="256">
        <f t="shared" si="132"/>
        <v>0</v>
      </c>
      <c r="ED70" s="256">
        <f t="shared" si="132"/>
        <v>0</v>
      </c>
      <c r="EE70" s="256">
        <f t="shared" si="132"/>
        <v>0</v>
      </c>
      <c r="EF70" s="256">
        <f t="shared" si="132"/>
        <v>0</v>
      </c>
      <c r="EG70" s="256">
        <f t="shared" si="132"/>
        <v>0</v>
      </c>
      <c r="EH70" s="256">
        <f t="shared" si="132"/>
        <v>0</v>
      </c>
      <c r="EI70" s="256">
        <f t="shared" si="132"/>
        <v>0</v>
      </c>
      <c r="EJ70" s="256">
        <f t="shared" si="132"/>
        <v>0</v>
      </c>
      <c r="EK70" s="256">
        <f t="shared" si="132"/>
        <v>0</v>
      </c>
      <c r="EL70" s="256">
        <f t="shared" si="132"/>
        <v>0</v>
      </c>
      <c r="EM70" s="256">
        <f t="shared" si="132"/>
        <v>0</v>
      </c>
      <c r="EN70" s="256">
        <f t="shared" si="132"/>
        <v>0</v>
      </c>
      <c r="EO70" s="256">
        <f t="shared" si="132"/>
        <v>0</v>
      </c>
      <c r="EP70" s="256">
        <f t="shared" si="128"/>
        <v>0</v>
      </c>
      <c r="EQ70" s="258">
        <f t="shared" si="124"/>
        <v>0</v>
      </c>
    </row>
    <row r="71" spans="1:147" ht="14.25">
      <c r="A71" s="251">
        <v>62</v>
      </c>
      <c r="B71" s="252"/>
      <c r="C71" s="251"/>
      <c r="D71" s="120">
        <f t="shared" si="104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105"/>
        <v>0</v>
      </c>
      <c r="T71" s="253"/>
      <c r="U71" s="254"/>
      <c r="V71" s="120">
        <f t="shared" si="106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07"/>
        <v>0</v>
      </c>
      <c r="AL71" s="253"/>
      <c r="AM71" s="255"/>
      <c r="AN71" s="120">
        <f t="shared" si="108"/>
        <v>0</v>
      </c>
      <c r="AO71" s="256">
        <f t="shared" si="129"/>
        <v>0</v>
      </c>
      <c r="AP71" s="256">
        <f t="shared" si="129"/>
        <v>0</v>
      </c>
      <c r="AQ71" s="256">
        <f t="shared" si="125"/>
        <v>0</v>
      </c>
      <c r="AR71" s="256">
        <f t="shared" si="125"/>
        <v>0</v>
      </c>
      <c r="AS71" s="256">
        <f t="shared" si="125"/>
        <v>0</v>
      </c>
      <c r="AT71" s="256">
        <f t="shared" si="126"/>
        <v>0</v>
      </c>
      <c r="AU71" s="256">
        <f t="shared" si="126"/>
        <v>0</v>
      </c>
      <c r="AV71" s="256">
        <f>L71+AD71</f>
        <v>0</v>
      </c>
      <c r="AW71" s="256">
        <f t="shared" si="126"/>
        <v>0</v>
      </c>
      <c r="AX71" s="256">
        <f t="shared" si="126"/>
        <v>0</v>
      </c>
      <c r="AY71" s="256">
        <f t="shared" si="126"/>
        <v>0</v>
      </c>
      <c r="AZ71" s="256">
        <f t="shared" si="126"/>
        <v>0</v>
      </c>
      <c r="BA71" s="256">
        <f t="shared" si="126"/>
        <v>0</v>
      </c>
      <c r="BB71" s="256">
        <f t="shared" si="126"/>
        <v>0</v>
      </c>
      <c r="BC71" s="256">
        <f t="shared" si="126"/>
        <v>0</v>
      </c>
      <c r="BD71" s="256">
        <f t="shared" si="126"/>
        <v>0</v>
      </c>
      <c r="BE71" s="257">
        <f t="shared" si="126"/>
        <v>0</v>
      </c>
      <c r="BF71" s="120">
        <f t="shared" si="111"/>
        <v>0</v>
      </c>
      <c r="BG71" s="256">
        <f t="shared" si="130"/>
        <v>0</v>
      </c>
      <c r="BH71" s="256">
        <f t="shared" si="130"/>
        <v>0</v>
      </c>
      <c r="BI71" s="256">
        <f t="shared" si="130"/>
        <v>0</v>
      </c>
      <c r="BJ71" s="256">
        <f t="shared" si="130"/>
        <v>0</v>
      </c>
      <c r="BK71" s="256">
        <f t="shared" si="130"/>
        <v>0</v>
      </c>
      <c r="BL71" s="256">
        <f t="shared" si="130"/>
        <v>0</v>
      </c>
      <c r="BM71" s="256">
        <f t="shared" si="130"/>
        <v>0</v>
      </c>
      <c r="BN71" s="256">
        <f t="shared" si="130"/>
        <v>0</v>
      </c>
      <c r="BO71" s="256">
        <f t="shared" si="130"/>
        <v>0</v>
      </c>
      <c r="BP71" s="256">
        <f t="shared" si="130"/>
        <v>0</v>
      </c>
      <c r="BQ71" s="256">
        <f t="shared" si="130"/>
        <v>0</v>
      </c>
      <c r="BR71" s="256">
        <f t="shared" si="130"/>
        <v>0</v>
      </c>
      <c r="BS71" s="256">
        <f t="shared" si="130"/>
        <v>0</v>
      </c>
      <c r="BT71" s="256">
        <f t="shared" si="130"/>
        <v>0</v>
      </c>
      <c r="BU71" s="256">
        <f t="shared" si="130"/>
        <v>0</v>
      </c>
      <c r="BV71" s="256">
        <f t="shared" si="130"/>
        <v>0</v>
      </c>
      <c r="BW71" s="257">
        <f t="shared" si="131"/>
        <v>0</v>
      </c>
      <c r="BX71" s="120">
        <f t="shared" si="114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115"/>
        <v>0</v>
      </c>
      <c r="CN71" s="253"/>
      <c r="CO71" s="255"/>
      <c r="CP71" s="120">
        <f t="shared" si="116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17"/>
        <v>0</v>
      </c>
      <c r="DF71" s="253"/>
      <c r="DG71" s="255"/>
      <c r="DH71" s="120">
        <f t="shared" si="118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19"/>
        <v>0</v>
      </c>
      <c r="DX71" s="253"/>
      <c r="DY71" s="255"/>
      <c r="DZ71" s="120">
        <f t="shared" si="120"/>
        <v>0</v>
      </c>
      <c r="EA71" s="256">
        <f t="shared" si="132"/>
        <v>0</v>
      </c>
      <c r="EB71" s="256">
        <f t="shared" si="132"/>
        <v>0</v>
      </c>
      <c r="EC71" s="256">
        <f t="shared" si="132"/>
        <v>0</v>
      </c>
      <c r="ED71" s="256">
        <f t="shared" si="132"/>
        <v>0</v>
      </c>
      <c r="EE71" s="256">
        <f t="shared" si="132"/>
        <v>0</v>
      </c>
      <c r="EF71" s="256">
        <f t="shared" si="132"/>
        <v>0</v>
      </c>
      <c r="EG71" s="256">
        <f t="shared" si="132"/>
        <v>0</v>
      </c>
      <c r="EH71" s="256">
        <f t="shared" si="132"/>
        <v>0</v>
      </c>
      <c r="EI71" s="256">
        <f t="shared" si="132"/>
        <v>0</v>
      </c>
      <c r="EJ71" s="256">
        <f t="shared" si="132"/>
        <v>0</v>
      </c>
      <c r="EK71" s="256">
        <f t="shared" si="132"/>
        <v>0</v>
      </c>
      <c r="EL71" s="256">
        <f t="shared" si="132"/>
        <v>0</v>
      </c>
      <c r="EM71" s="256">
        <f t="shared" si="132"/>
        <v>0</v>
      </c>
      <c r="EN71" s="256">
        <f t="shared" si="132"/>
        <v>0</v>
      </c>
      <c r="EO71" s="256">
        <f t="shared" si="132"/>
        <v>0</v>
      </c>
      <c r="EP71" s="256">
        <f t="shared" si="128"/>
        <v>0</v>
      </c>
      <c r="EQ71" s="258">
        <f t="shared" si="124"/>
        <v>0</v>
      </c>
    </row>
    <row r="72" spans="1:147" ht="14.25">
      <c r="A72" s="251">
        <v>63</v>
      </c>
      <c r="B72" s="252"/>
      <c r="C72" s="251"/>
      <c r="D72" s="120">
        <f t="shared" si="104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105"/>
        <v>0</v>
      </c>
      <c r="T72" s="253"/>
      <c r="U72" s="254"/>
      <c r="V72" s="120">
        <f t="shared" si="106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07"/>
        <v>0</v>
      </c>
      <c r="AL72" s="253"/>
      <c r="AM72" s="255"/>
      <c r="AN72" s="120">
        <f t="shared" si="108"/>
        <v>0</v>
      </c>
      <c r="AO72" s="256">
        <f t="shared" si="129"/>
        <v>0</v>
      </c>
      <c r="AP72" s="256">
        <f t="shared" si="129"/>
        <v>0</v>
      </c>
      <c r="AQ72" s="256">
        <f t="shared" si="125"/>
        <v>0</v>
      </c>
      <c r="AR72" s="256">
        <f t="shared" si="125"/>
        <v>0</v>
      </c>
      <c r="AS72" s="256">
        <f t="shared" si="125"/>
        <v>0</v>
      </c>
      <c r="AT72" s="256">
        <f t="shared" si="126"/>
        <v>0</v>
      </c>
      <c r="AU72" s="256">
        <f t="shared" si="126"/>
        <v>0</v>
      </c>
      <c r="AV72" s="256">
        <f t="shared" si="126"/>
        <v>0</v>
      </c>
      <c r="AW72" s="256">
        <f t="shared" si="126"/>
        <v>0</v>
      </c>
      <c r="AX72" s="256">
        <f t="shared" si="126"/>
        <v>0</v>
      </c>
      <c r="AY72" s="256">
        <f t="shared" si="126"/>
        <v>0</v>
      </c>
      <c r="AZ72" s="256">
        <f t="shared" si="126"/>
        <v>0</v>
      </c>
      <c r="BA72" s="256">
        <f t="shared" si="126"/>
        <v>0</v>
      </c>
      <c r="BB72" s="256">
        <f t="shared" si="126"/>
        <v>0</v>
      </c>
      <c r="BC72" s="256">
        <f t="shared" si="126"/>
        <v>0</v>
      </c>
      <c r="BD72" s="256">
        <f t="shared" si="126"/>
        <v>0</v>
      </c>
      <c r="BE72" s="257">
        <f t="shared" si="126"/>
        <v>0</v>
      </c>
      <c r="BF72" s="120">
        <f t="shared" si="111"/>
        <v>0</v>
      </c>
      <c r="BG72" s="256">
        <f t="shared" si="130"/>
        <v>0</v>
      </c>
      <c r="BH72" s="256">
        <f t="shared" si="130"/>
        <v>0</v>
      </c>
      <c r="BI72" s="256">
        <f t="shared" si="130"/>
        <v>0</v>
      </c>
      <c r="BJ72" s="256">
        <f t="shared" si="130"/>
        <v>0</v>
      </c>
      <c r="BK72" s="256">
        <f t="shared" si="130"/>
        <v>0</v>
      </c>
      <c r="BL72" s="256">
        <f t="shared" si="130"/>
        <v>0</v>
      </c>
      <c r="BM72" s="256">
        <f t="shared" si="130"/>
        <v>0</v>
      </c>
      <c r="BN72" s="256">
        <f t="shared" si="130"/>
        <v>0</v>
      </c>
      <c r="BO72" s="256">
        <f t="shared" si="130"/>
        <v>0</v>
      </c>
      <c r="BP72" s="256">
        <f t="shared" si="130"/>
        <v>0</v>
      </c>
      <c r="BQ72" s="256">
        <f t="shared" si="130"/>
        <v>0</v>
      </c>
      <c r="BR72" s="256">
        <f t="shared" si="130"/>
        <v>0</v>
      </c>
      <c r="BS72" s="256">
        <f t="shared" si="130"/>
        <v>0</v>
      </c>
      <c r="BT72" s="256">
        <f t="shared" si="130"/>
        <v>0</v>
      </c>
      <c r="BU72" s="256">
        <f t="shared" si="130"/>
        <v>0</v>
      </c>
      <c r="BV72" s="256">
        <f t="shared" si="130"/>
        <v>0</v>
      </c>
      <c r="BW72" s="257">
        <f t="shared" si="131"/>
        <v>0</v>
      </c>
      <c r="BX72" s="120">
        <f t="shared" si="114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115"/>
        <v>0</v>
      </c>
      <c r="CN72" s="253"/>
      <c r="CO72" s="255"/>
      <c r="CP72" s="120">
        <f t="shared" si="116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17"/>
        <v>0</v>
      </c>
      <c r="DF72" s="253"/>
      <c r="DG72" s="255"/>
      <c r="DH72" s="120">
        <f t="shared" si="118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19"/>
        <v>0</v>
      </c>
      <c r="DX72" s="253"/>
      <c r="DY72" s="255"/>
      <c r="DZ72" s="120">
        <f t="shared" si="120"/>
        <v>0</v>
      </c>
      <c r="EA72" s="256">
        <f t="shared" si="132"/>
        <v>0</v>
      </c>
      <c r="EB72" s="256">
        <f t="shared" si="132"/>
        <v>0</v>
      </c>
      <c r="EC72" s="256">
        <f t="shared" si="132"/>
        <v>0</v>
      </c>
      <c r="ED72" s="256">
        <f t="shared" si="132"/>
        <v>0</v>
      </c>
      <c r="EE72" s="256">
        <f t="shared" si="132"/>
        <v>0</v>
      </c>
      <c r="EF72" s="256">
        <f t="shared" si="132"/>
        <v>0</v>
      </c>
      <c r="EG72" s="256">
        <f t="shared" si="132"/>
        <v>0</v>
      </c>
      <c r="EH72" s="256">
        <f t="shared" si="132"/>
        <v>0</v>
      </c>
      <c r="EI72" s="256">
        <f t="shared" si="132"/>
        <v>0</v>
      </c>
      <c r="EJ72" s="256">
        <f t="shared" si="132"/>
        <v>0</v>
      </c>
      <c r="EK72" s="256">
        <f t="shared" si="132"/>
        <v>0</v>
      </c>
      <c r="EL72" s="256">
        <f t="shared" si="132"/>
        <v>0</v>
      </c>
      <c r="EM72" s="256">
        <f t="shared" si="132"/>
        <v>0</v>
      </c>
      <c r="EN72" s="256">
        <f t="shared" si="132"/>
        <v>0</v>
      </c>
      <c r="EO72" s="256">
        <f t="shared" si="132"/>
        <v>0</v>
      </c>
      <c r="EP72" s="256">
        <f t="shared" si="128"/>
        <v>0</v>
      </c>
      <c r="EQ72" s="258">
        <f t="shared" si="124"/>
        <v>0</v>
      </c>
    </row>
    <row r="73" spans="1:147" ht="14.25">
      <c r="A73" s="251">
        <v>64</v>
      </c>
      <c r="B73" s="252"/>
      <c r="C73" s="251"/>
      <c r="D73" s="120">
        <f t="shared" si="104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105"/>
        <v>0</v>
      </c>
      <c r="T73" s="253"/>
      <c r="U73" s="254"/>
      <c r="V73" s="120">
        <f t="shared" si="106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07"/>
        <v>0</v>
      </c>
      <c r="AL73" s="253"/>
      <c r="AM73" s="255"/>
      <c r="AN73" s="120">
        <f t="shared" si="108"/>
        <v>0</v>
      </c>
      <c r="AO73" s="256">
        <f t="shared" si="129"/>
        <v>0</v>
      </c>
      <c r="AP73" s="256">
        <f t="shared" si="129"/>
        <v>0</v>
      </c>
      <c r="AQ73" s="256">
        <f t="shared" si="125"/>
        <v>0</v>
      </c>
      <c r="AR73" s="256">
        <f t="shared" si="125"/>
        <v>0</v>
      </c>
      <c r="AS73" s="256">
        <f t="shared" si="125"/>
        <v>0</v>
      </c>
      <c r="AT73" s="256">
        <f t="shared" si="126"/>
        <v>0</v>
      </c>
      <c r="AU73" s="256">
        <f t="shared" si="126"/>
        <v>0</v>
      </c>
      <c r="AV73" s="256">
        <f t="shared" si="126"/>
        <v>0</v>
      </c>
      <c r="AW73" s="256">
        <f t="shared" si="126"/>
        <v>0</v>
      </c>
      <c r="AX73" s="256">
        <f t="shared" si="126"/>
        <v>0</v>
      </c>
      <c r="AY73" s="256">
        <f t="shared" si="126"/>
        <v>0</v>
      </c>
      <c r="AZ73" s="256">
        <f t="shared" si="126"/>
        <v>0</v>
      </c>
      <c r="BA73" s="256">
        <f t="shared" si="126"/>
        <v>0</v>
      </c>
      <c r="BB73" s="256">
        <f t="shared" si="126"/>
        <v>0</v>
      </c>
      <c r="BC73" s="256">
        <f t="shared" si="126"/>
        <v>0</v>
      </c>
      <c r="BD73" s="256">
        <f t="shared" si="126"/>
        <v>0</v>
      </c>
      <c r="BE73" s="257">
        <f t="shared" si="126"/>
        <v>0</v>
      </c>
      <c r="BF73" s="120">
        <f t="shared" si="111"/>
        <v>0</v>
      </c>
      <c r="BG73" s="256">
        <f t="shared" si="130"/>
        <v>0</v>
      </c>
      <c r="BH73" s="256">
        <f t="shared" si="130"/>
        <v>0</v>
      </c>
      <c r="BI73" s="256">
        <f t="shared" si="130"/>
        <v>0</v>
      </c>
      <c r="BJ73" s="256">
        <f t="shared" si="130"/>
        <v>0</v>
      </c>
      <c r="BK73" s="256">
        <f t="shared" si="130"/>
        <v>0</v>
      </c>
      <c r="BL73" s="256">
        <f t="shared" si="130"/>
        <v>0</v>
      </c>
      <c r="BM73" s="256">
        <f t="shared" si="130"/>
        <v>0</v>
      </c>
      <c r="BN73" s="256">
        <f t="shared" si="130"/>
        <v>0</v>
      </c>
      <c r="BO73" s="256">
        <f t="shared" si="130"/>
        <v>0</v>
      </c>
      <c r="BP73" s="256">
        <f t="shared" si="130"/>
        <v>0</v>
      </c>
      <c r="BQ73" s="256">
        <f t="shared" si="130"/>
        <v>0</v>
      </c>
      <c r="BR73" s="256">
        <f t="shared" si="130"/>
        <v>0</v>
      </c>
      <c r="BS73" s="256">
        <f t="shared" si="130"/>
        <v>0</v>
      </c>
      <c r="BT73" s="256">
        <f t="shared" si="130"/>
        <v>0</v>
      </c>
      <c r="BU73" s="256">
        <f t="shared" si="130"/>
        <v>0</v>
      </c>
      <c r="BV73" s="256">
        <f t="shared" si="130"/>
        <v>0</v>
      </c>
      <c r="BW73" s="257">
        <f t="shared" si="131"/>
        <v>0</v>
      </c>
      <c r="BX73" s="120">
        <f t="shared" si="114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115"/>
        <v>0</v>
      </c>
      <c r="CN73" s="253"/>
      <c r="CO73" s="255"/>
      <c r="CP73" s="120">
        <f t="shared" si="116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17"/>
        <v>0</v>
      </c>
      <c r="DF73" s="253"/>
      <c r="DG73" s="255"/>
      <c r="DH73" s="120">
        <f t="shared" si="118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19"/>
        <v>0</v>
      </c>
      <c r="DX73" s="253"/>
      <c r="DY73" s="255"/>
      <c r="DZ73" s="120">
        <f t="shared" si="120"/>
        <v>0</v>
      </c>
      <c r="EA73" s="256">
        <f t="shared" si="132"/>
        <v>0</v>
      </c>
      <c r="EB73" s="256">
        <f t="shared" si="132"/>
        <v>0</v>
      </c>
      <c r="EC73" s="256">
        <f t="shared" si="132"/>
        <v>0</v>
      </c>
      <c r="ED73" s="256">
        <f t="shared" si="132"/>
        <v>0</v>
      </c>
      <c r="EE73" s="256">
        <f t="shared" si="132"/>
        <v>0</v>
      </c>
      <c r="EF73" s="256">
        <f t="shared" si="132"/>
        <v>0</v>
      </c>
      <c r="EG73" s="256">
        <f t="shared" si="132"/>
        <v>0</v>
      </c>
      <c r="EH73" s="256">
        <f t="shared" si="132"/>
        <v>0</v>
      </c>
      <c r="EI73" s="256">
        <f t="shared" si="132"/>
        <v>0</v>
      </c>
      <c r="EJ73" s="256">
        <f t="shared" si="132"/>
        <v>0</v>
      </c>
      <c r="EK73" s="256">
        <f t="shared" si="132"/>
        <v>0</v>
      </c>
      <c r="EL73" s="256">
        <f t="shared" si="132"/>
        <v>0</v>
      </c>
      <c r="EM73" s="256">
        <f t="shared" si="132"/>
        <v>0</v>
      </c>
      <c r="EN73" s="256">
        <f t="shared" si="132"/>
        <v>0</v>
      </c>
      <c r="EO73" s="256">
        <f t="shared" si="132"/>
        <v>0</v>
      </c>
      <c r="EP73" s="256">
        <f t="shared" si="128"/>
        <v>0</v>
      </c>
      <c r="EQ73" s="258">
        <f t="shared" si="124"/>
        <v>0</v>
      </c>
    </row>
    <row r="74" spans="1:147" ht="14.25">
      <c r="A74" s="251">
        <v>65</v>
      </c>
      <c r="B74" s="252"/>
      <c r="C74" s="251"/>
      <c r="D74" s="120">
        <f t="shared" si="104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105"/>
        <v>0</v>
      </c>
      <c r="T74" s="253"/>
      <c r="U74" s="254"/>
      <c r="V74" s="120">
        <f t="shared" si="106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07"/>
        <v>0</v>
      </c>
      <c r="AL74" s="253"/>
      <c r="AM74" s="255"/>
      <c r="AN74" s="120">
        <f t="shared" si="108"/>
        <v>0</v>
      </c>
      <c r="AO74" s="256">
        <f t="shared" si="129"/>
        <v>0</v>
      </c>
      <c r="AP74" s="256">
        <f t="shared" si="129"/>
        <v>0</v>
      </c>
      <c r="AQ74" s="256">
        <f t="shared" si="125"/>
        <v>0</v>
      </c>
      <c r="AR74" s="256">
        <f t="shared" si="125"/>
        <v>0</v>
      </c>
      <c r="AS74" s="256">
        <f t="shared" si="125"/>
        <v>0</v>
      </c>
      <c r="AT74" s="256">
        <f t="shared" si="126"/>
        <v>0</v>
      </c>
      <c r="AU74" s="256">
        <f t="shared" si="126"/>
        <v>0</v>
      </c>
      <c r="AV74" s="256">
        <f t="shared" si="126"/>
        <v>0</v>
      </c>
      <c r="AW74" s="256">
        <f t="shared" si="126"/>
        <v>0</v>
      </c>
      <c r="AX74" s="256">
        <f t="shared" si="126"/>
        <v>0</v>
      </c>
      <c r="AY74" s="256">
        <f t="shared" si="126"/>
        <v>0</v>
      </c>
      <c r="AZ74" s="256">
        <f t="shared" si="126"/>
        <v>0</v>
      </c>
      <c r="BA74" s="256">
        <f t="shared" si="126"/>
        <v>0</v>
      </c>
      <c r="BB74" s="256">
        <f t="shared" si="126"/>
        <v>0</v>
      </c>
      <c r="BC74" s="256">
        <f t="shared" si="126"/>
        <v>0</v>
      </c>
      <c r="BD74" s="256">
        <f t="shared" si="126"/>
        <v>0</v>
      </c>
      <c r="BE74" s="257">
        <f t="shared" si="126"/>
        <v>0</v>
      </c>
      <c r="BF74" s="120">
        <f t="shared" si="111"/>
        <v>0</v>
      </c>
      <c r="BG74" s="256">
        <f t="shared" si="130"/>
        <v>0</v>
      </c>
      <c r="BH74" s="256">
        <f t="shared" si="130"/>
        <v>0</v>
      </c>
      <c r="BI74" s="256">
        <f t="shared" si="130"/>
        <v>0</v>
      </c>
      <c r="BJ74" s="256">
        <f t="shared" si="130"/>
        <v>0</v>
      </c>
      <c r="BK74" s="256">
        <f t="shared" si="130"/>
        <v>0</v>
      </c>
      <c r="BL74" s="256">
        <f t="shared" si="130"/>
        <v>0</v>
      </c>
      <c r="BM74" s="256">
        <f t="shared" si="130"/>
        <v>0</v>
      </c>
      <c r="BN74" s="256">
        <f t="shared" si="130"/>
        <v>0</v>
      </c>
      <c r="BO74" s="256">
        <f t="shared" si="130"/>
        <v>0</v>
      </c>
      <c r="BP74" s="256">
        <f t="shared" si="130"/>
        <v>0</v>
      </c>
      <c r="BQ74" s="256">
        <f t="shared" si="130"/>
        <v>0</v>
      </c>
      <c r="BR74" s="256">
        <f t="shared" si="130"/>
        <v>0</v>
      </c>
      <c r="BS74" s="256">
        <f t="shared" si="130"/>
        <v>0</v>
      </c>
      <c r="BT74" s="256">
        <f t="shared" si="130"/>
        <v>0</v>
      </c>
      <c r="BU74" s="256">
        <f t="shared" si="130"/>
        <v>0</v>
      </c>
      <c r="BV74" s="256">
        <f t="shared" si="130"/>
        <v>0</v>
      </c>
      <c r="BW74" s="257">
        <f t="shared" si="131"/>
        <v>0</v>
      </c>
      <c r="BX74" s="120">
        <f t="shared" si="114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115"/>
        <v>0</v>
      </c>
      <c r="CN74" s="253"/>
      <c r="CO74" s="255"/>
      <c r="CP74" s="120">
        <f t="shared" si="116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17"/>
        <v>0</v>
      </c>
      <c r="DF74" s="253"/>
      <c r="DG74" s="255"/>
      <c r="DH74" s="120">
        <f t="shared" si="118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19"/>
        <v>0</v>
      </c>
      <c r="DX74" s="253"/>
      <c r="DY74" s="255"/>
      <c r="DZ74" s="120">
        <f t="shared" si="120"/>
        <v>0</v>
      </c>
      <c r="EA74" s="256">
        <f t="shared" si="132"/>
        <v>0</v>
      </c>
      <c r="EB74" s="256">
        <f t="shared" si="132"/>
        <v>0</v>
      </c>
      <c r="EC74" s="256">
        <f t="shared" si="132"/>
        <v>0</v>
      </c>
      <c r="ED74" s="256">
        <f t="shared" si="132"/>
        <v>0</v>
      </c>
      <c r="EE74" s="256">
        <f t="shared" si="132"/>
        <v>0</v>
      </c>
      <c r="EF74" s="256">
        <f t="shared" si="132"/>
        <v>0</v>
      </c>
      <c r="EG74" s="256">
        <f t="shared" si="132"/>
        <v>0</v>
      </c>
      <c r="EH74" s="256">
        <f t="shared" si="132"/>
        <v>0</v>
      </c>
      <c r="EI74" s="256">
        <f t="shared" si="132"/>
        <v>0</v>
      </c>
      <c r="EJ74" s="256">
        <f t="shared" si="132"/>
        <v>0</v>
      </c>
      <c r="EK74" s="256">
        <f t="shared" si="132"/>
        <v>0</v>
      </c>
      <c r="EL74" s="256">
        <f t="shared" si="132"/>
        <v>0</v>
      </c>
      <c r="EM74" s="256">
        <f t="shared" si="132"/>
        <v>0</v>
      </c>
      <c r="EN74" s="256">
        <f t="shared" si="132"/>
        <v>0</v>
      </c>
      <c r="EO74" s="256">
        <f t="shared" si="132"/>
        <v>0</v>
      </c>
      <c r="EP74" s="256">
        <f t="shared" si="128"/>
        <v>0</v>
      </c>
      <c r="EQ74" s="258">
        <f t="shared" si="124"/>
        <v>0</v>
      </c>
    </row>
    <row r="75" spans="1:147" ht="15" thickBot="1">
      <c r="A75" s="259">
        <v>66</v>
      </c>
      <c r="B75" s="260"/>
      <c r="C75" s="259"/>
      <c r="D75" s="129">
        <f t="shared" si="104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105"/>
        <v>0</v>
      </c>
      <c r="T75" s="261"/>
      <c r="U75" s="262"/>
      <c r="V75" s="129">
        <f t="shared" si="106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07"/>
        <v>0</v>
      </c>
      <c r="AL75" s="261"/>
      <c r="AM75" s="263"/>
      <c r="AN75" s="129">
        <f t="shared" si="108"/>
        <v>0</v>
      </c>
      <c r="AO75" s="264">
        <f t="shared" si="129"/>
        <v>0</v>
      </c>
      <c r="AP75" s="264">
        <f t="shared" si="129"/>
        <v>0</v>
      </c>
      <c r="AQ75" s="264">
        <f t="shared" si="125"/>
        <v>0</v>
      </c>
      <c r="AR75" s="264">
        <f t="shared" si="125"/>
        <v>0</v>
      </c>
      <c r="AS75" s="264">
        <f t="shared" si="125"/>
        <v>0</v>
      </c>
      <c r="AT75" s="264">
        <f t="shared" si="126"/>
        <v>0</v>
      </c>
      <c r="AU75" s="264">
        <f t="shared" si="126"/>
        <v>0</v>
      </c>
      <c r="AV75" s="264">
        <f t="shared" si="126"/>
        <v>0</v>
      </c>
      <c r="AW75" s="264">
        <f t="shared" si="126"/>
        <v>0</v>
      </c>
      <c r="AX75" s="264">
        <f t="shared" si="126"/>
        <v>0</v>
      </c>
      <c r="AY75" s="264">
        <f t="shared" si="126"/>
        <v>0</v>
      </c>
      <c r="AZ75" s="264">
        <f t="shared" si="126"/>
        <v>0</v>
      </c>
      <c r="BA75" s="264">
        <f t="shared" si="126"/>
        <v>0</v>
      </c>
      <c r="BB75" s="264">
        <f t="shared" si="126"/>
        <v>0</v>
      </c>
      <c r="BC75" s="264">
        <f t="shared" si="126"/>
        <v>0</v>
      </c>
      <c r="BD75" s="264">
        <f t="shared" si="126"/>
        <v>0</v>
      </c>
      <c r="BE75" s="265">
        <f t="shared" si="126"/>
        <v>0</v>
      </c>
      <c r="BF75" s="129">
        <f t="shared" si="111"/>
        <v>0</v>
      </c>
      <c r="BG75" s="264">
        <f t="shared" si="130"/>
        <v>0</v>
      </c>
      <c r="BH75" s="264">
        <f t="shared" si="130"/>
        <v>0</v>
      </c>
      <c r="BI75" s="264">
        <f t="shared" si="130"/>
        <v>0</v>
      </c>
      <c r="BJ75" s="264">
        <f t="shared" si="130"/>
        <v>0</v>
      </c>
      <c r="BK75" s="264">
        <f t="shared" si="130"/>
        <v>0</v>
      </c>
      <c r="BL75" s="264">
        <f t="shared" si="130"/>
        <v>0</v>
      </c>
      <c r="BM75" s="264">
        <f>CE75+CW75</f>
        <v>0</v>
      </c>
      <c r="BN75" s="264">
        <f t="shared" si="130"/>
        <v>0</v>
      </c>
      <c r="BO75" s="264">
        <f t="shared" si="130"/>
        <v>0</v>
      </c>
      <c r="BP75" s="264">
        <f t="shared" si="130"/>
        <v>0</v>
      </c>
      <c r="BQ75" s="264">
        <f t="shared" si="130"/>
        <v>0</v>
      </c>
      <c r="BR75" s="264">
        <f t="shared" si="130"/>
        <v>0</v>
      </c>
      <c r="BS75" s="264">
        <f t="shared" si="130"/>
        <v>0</v>
      </c>
      <c r="BT75" s="264">
        <f t="shared" si="130"/>
        <v>0</v>
      </c>
      <c r="BU75" s="264">
        <f t="shared" si="130"/>
        <v>0</v>
      </c>
      <c r="BV75" s="264">
        <f t="shared" si="130"/>
        <v>0</v>
      </c>
      <c r="BW75" s="265">
        <f t="shared" si="131"/>
        <v>0</v>
      </c>
      <c r="BX75" s="129">
        <f t="shared" si="114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115"/>
        <v>0</v>
      </c>
      <c r="CN75" s="261"/>
      <c r="CO75" s="263"/>
      <c r="CP75" s="129">
        <f t="shared" si="116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17"/>
        <v>0</v>
      </c>
      <c r="DF75" s="261"/>
      <c r="DG75" s="263"/>
      <c r="DH75" s="129">
        <f t="shared" si="118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19"/>
        <v>0</v>
      </c>
      <c r="DX75" s="261"/>
      <c r="DY75" s="263"/>
      <c r="DZ75" s="129">
        <f t="shared" si="120"/>
        <v>0</v>
      </c>
      <c r="EA75" s="264">
        <f t="shared" si="132"/>
        <v>0</v>
      </c>
      <c r="EB75" s="264">
        <f t="shared" si="132"/>
        <v>0</v>
      </c>
      <c r="EC75" s="264">
        <f t="shared" si="132"/>
        <v>0</v>
      </c>
      <c r="ED75" s="264">
        <f t="shared" si="132"/>
        <v>0</v>
      </c>
      <c r="EE75" s="264">
        <f t="shared" si="132"/>
        <v>0</v>
      </c>
      <c r="EF75" s="264">
        <f t="shared" si="132"/>
        <v>0</v>
      </c>
      <c r="EG75" s="264">
        <f t="shared" si="132"/>
        <v>0</v>
      </c>
      <c r="EH75" s="264">
        <f t="shared" si="132"/>
        <v>0</v>
      </c>
      <c r="EI75" s="264">
        <f t="shared" si="132"/>
        <v>0</v>
      </c>
      <c r="EJ75" s="264">
        <f t="shared" si="132"/>
        <v>0</v>
      </c>
      <c r="EK75" s="264">
        <f t="shared" si="132"/>
        <v>0</v>
      </c>
      <c r="EL75" s="264">
        <f t="shared" si="132"/>
        <v>0</v>
      </c>
      <c r="EM75" s="264">
        <f t="shared" si="132"/>
        <v>0</v>
      </c>
      <c r="EN75" s="264">
        <f t="shared" si="132"/>
        <v>0</v>
      </c>
      <c r="EO75" s="264">
        <f t="shared" si="132"/>
        <v>0</v>
      </c>
      <c r="EP75" s="264">
        <f t="shared" si="128"/>
        <v>0</v>
      </c>
      <c r="EQ75" s="266">
        <f t="shared" si="124"/>
        <v>0</v>
      </c>
    </row>
    <row r="77" spans="140:146" ht="14.25">
      <c r="EJ77" s="402" t="s">
        <v>107</v>
      </c>
      <c r="EK77" s="402"/>
      <c r="EL77" s="402"/>
      <c r="EM77" s="402"/>
      <c r="EN77" s="402"/>
      <c r="EO77" s="402"/>
      <c r="EP77" s="402"/>
    </row>
    <row r="78" spans="9:10" ht="14.25">
      <c r="I78" s="244"/>
      <c r="J78" s="244"/>
    </row>
    <row r="79" spans="109:139" ht="16.5" customHeight="1">
      <c r="DE79" s="245"/>
      <c r="DF79" s="245"/>
      <c r="DG79" s="245"/>
      <c r="DH79" s="131"/>
      <c r="DI79" s="135"/>
      <c r="DS79" s="133"/>
      <c r="DT79" s="134"/>
      <c r="DU79" s="134"/>
      <c r="DV79" s="135" t="s">
        <v>144</v>
      </c>
      <c r="DW79" s="134"/>
      <c r="DX79" s="134"/>
      <c r="DY79" s="134"/>
      <c r="EB79" s="133" t="s">
        <v>145</v>
      </c>
      <c r="EI79" s="136" t="s">
        <v>109</v>
      </c>
    </row>
    <row r="80" spans="109:143" ht="16.5">
      <c r="DE80" s="139"/>
      <c r="DF80" s="139"/>
      <c r="DG80" s="139"/>
      <c r="DH80" s="131"/>
      <c r="DI80" s="246"/>
      <c r="DS80" s="133"/>
      <c r="DT80" s="134"/>
      <c r="DU80" s="134"/>
      <c r="DV80" s="134"/>
      <c r="DW80" s="134"/>
      <c r="DX80" s="134"/>
      <c r="DY80" s="134"/>
      <c r="EC80" s="133"/>
      <c r="ED80" s="268" t="s">
        <v>235</v>
      </c>
      <c r="EI80" s="139"/>
      <c r="EM80" s="268" t="s">
        <v>236</v>
      </c>
    </row>
    <row r="81" spans="109:139" ht="14.25">
      <c r="DE81" s="117"/>
      <c r="DF81" s="117"/>
      <c r="DG81" s="117"/>
      <c r="DH81" s="117"/>
      <c r="DI81" s="117"/>
      <c r="DS81" s="140"/>
      <c r="DT81" s="117"/>
      <c r="DU81" s="117"/>
      <c r="DV81" s="117"/>
      <c r="DW81" s="117"/>
      <c r="DX81" s="117"/>
      <c r="DY81" s="117"/>
      <c r="EB81" s="140" t="s">
        <v>146</v>
      </c>
      <c r="ED81" s="268" t="s">
        <v>233</v>
      </c>
      <c r="EI81" s="140" t="s">
        <v>110</v>
      </c>
    </row>
    <row r="82" ht="14.25">
      <c r="EN82" s="268" t="s">
        <v>234</v>
      </c>
    </row>
    <row r="84" ht="32.25" customHeight="1"/>
  </sheetData>
  <sheetProtection password="D259" sheet="1" objects="1" scenarios="1" formatCells="0" formatColumns="0" formatRows="0"/>
  <mergeCells count="152">
    <mergeCell ref="DU7:DU8"/>
    <mergeCell ref="DV7:DV8"/>
    <mergeCell ref="DQ7:DQ8"/>
    <mergeCell ref="DR7:DR8"/>
    <mergeCell ref="DS7:DS8"/>
    <mergeCell ref="DT7:DT8"/>
    <mergeCell ref="EO7:EQ7"/>
    <mergeCell ref="EJ77:EP77"/>
    <mergeCell ref="EF7:EF8"/>
    <mergeCell ref="EG7:EG8"/>
    <mergeCell ref="EH7:EH8"/>
    <mergeCell ref="EI7:EI8"/>
    <mergeCell ref="EJ7:EJ8"/>
    <mergeCell ref="EK7:EK8"/>
    <mergeCell ref="AF1:AG1"/>
    <mergeCell ref="EL7:EL8"/>
    <mergeCell ref="EM7:EM8"/>
    <mergeCell ref="EN7:EN8"/>
    <mergeCell ref="DW7:DY7"/>
    <mergeCell ref="EA7:EA8"/>
    <mergeCell ref="EB7:EB8"/>
    <mergeCell ref="EC7:EC8"/>
    <mergeCell ref="ED7:ED8"/>
    <mergeCell ref="EE7:EE8"/>
    <mergeCell ref="DO7:DO8"/>
    <mergeCell ref="DP7:DP8"/>
    <mergeCell ref="DB7:DB8"/>
    <mergeCell ref="DC7:DC8"/>
    <mergeCell ref="DD7:DD8"/>
    <mergeCell ref="DE7:DG7"/>
    <mergeCell ref="DI7:DI8"/>
    <mergeCell ref="DJ7:DJ8"/>
    <mergeCell ref="DK7:DK8"/>
    <mergeCell ref="DL7:DL8"/>
    <mergeCell ref="DN7:DN8"/>
    <mergeCell ref="CZ7:CZ8"/>
    <mergeCell ref="DA7:DA8"/>
    <mergeCell ref="DH6:DH8"/>
    <mergeCell ref="CK7:CK8"/>
    <mergeCell ref="CL7:CL8"/>
    <mergeCell ref="DM7:DM8"/>
    <mergeCell ref="CX7:CX8"/>
    <mergeCell ref="CY7:CY8"/>
    <mergeCell ref="CQ7:CQ8"/>
    <mergeCell ref="CV7:CV8"/>
    <mergeCell ref="CW7:CW8"/>
    <mergeCell ref="BT7:BT8"/>
    <mergeCell ref="BU7:BW7"/>
    <mergeCell ref="BY7:BY8"/>
    <mergeCell ref="BZ7:BZ8"/>
    <mergeCell ref="BX6:BX8"/>
    <mergeCell ref="BY6:CO6"/>
    <mergeCell ref="CC7:CC8"/>
    <mergeCell ref="CD7:CD8"/>
    <mergeCell ref="CE7:CE8"/>
    <mergeCell ref="CM7:CO7"/>
    <mergeCell ref="CJ7:CJ8"/>
    <mergeCell ref="CA7:CA8"/>
    <mergeCell ref="CB7:CB8"/>
    <mergeCell ref="CF7:CF8"/>
    <mergeCell ref="CG7:CG8"/>
    <mergeCell ref="CH7:CH8"/>
    <mergeCell ref="CI7:CI8"/>
    <mergeCell ref="AW7:AW8"/>
    <mergeCell ref="AX7:AX8"/>
    <mergeCell ref="BN7:BN8"/>
    <mergeCell ref="BO7:BO8"/>
    <mergeCell ref="BH7:BH8"/>
    <mergeCell ref="BI7:BI8"/>
    <mergeCell ref="BJ7:BJ8"/>
    <mergeCell ref="BK7:BK8"/>
    <mergeCell ref="BL7:BL8"/>
    <mergeCell ref="BM7:BM8"/>
    <mergeCell ref="AS7:AS8"/>
    <mergeCell ref="AT7:AT8"/>
    <mergeCell ref="AU7:AU8"/>
    <mergeCell ref="AV7:AV8"/>
    <mergeCell ref="AJ7:AJ8"/>
    <mergeCell ref="AK7:AM7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CP6:CP8"/>
    <mergeCell ref="CQ6:DG6"/>
    <mergeCell ref="AY7:AY8"/>
    <mergeCell ref="AZ7:AZ8"/>
    <mergeCell ref="BA7:BA8"/>
    <mergeCell ref="BB7:BB8"/>
    <mergeCell ref="BC7:BE7"/>
    <mergeCell ref="BG7:BG8"/>
    <mergeCell ref="BP7:BP8"/>
    <mergeCell ref="AO7:AO8"/>
    <mergeCell ref="AP7:AP8"/>
    <mergeCell ref="AQ7:AQ8"/>
    <mergeCell ref="AR7:AR8"/>
    <mergeCell ref="BF6:BF8"/>
    <mergeCell ref="BG6:BW6"/>
    <mergeCell ref="BQ7:BQ8"/>
    <mergeCell ref="BR7:BR8"/>
    <mergeCell ref="BS7:BS8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DZ4:EQ5"/>
    <mergeCell ref="BX5:CO5"/>
    <mergeCell ref="CP5:DG5"/>
    <mergeCell ref="DH5:DY5"/>
    <mergeCell ref="AN4:BE5"/>
    <mergeCell ref="BF4:BW5"/>
    <mergeCell ref="BX4:DF4"/>
    <mergeCell ref="DH4:DY4"/>
    <mergeCell ref="W7:W8"/>
    <mergeCell ref="X7:X8"/>
    <mergeCell ref="Y7:Y8"/>
    <mergeCell ref="K7:K8"/>
    <mergeCell ref="L7:L8"/>
    <mergeCell ref="M7:M8"/>
    <mergeCell ref="N7:N8"/>
    <mergeCell ref="O7:O8"/>
    <mergeCell ref="P7:P8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A4:A8"/>
    <mergeCell ref="B4:B8"/>
    <mergeCell ref="C4:C8"/>
    <mergeCell ref="D4:U5"/>
    <mergeCell ref="J7:J8"/>
    <mergeCell ref="Q7:Q8"/>
    <mergeCell ref="R7:R8"/>
    <mergeCell ref="S7:U7"/>
  </mergeCells>
  <hyperlinks>
    <hyperlink ref="AF1:AG1" location="'Списък Приложения'!A1" display="НАЗАД"/>
  </hyperlinks>
  <printOptions/>
  <pageMargins left="0.28" right="0.34" top="0.45" bottom="0.38" header="0.3" footer="0.3"/>
  <pageSetup horizontalDpi="600" verticalDpi="600" orientation="landscape" scale="46" r:id="rId1"/>
  <colBreaks count="3" manualBreakCount="3">
    <brk id="39" max="81" man="1"/>
    <brk id="75" max="81" man="1"/>
    <brk id="11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X71"/>
  <sheetViews>
    <sheetView view="pageBreakPreview" zoomScaleNormal="75" zoomScaleSheetLayoutView="100" zoomScalePageLayoutView="0" workbookViewId="0" topLeftCell="C1">
      <selection activeCell="AQ37" sqref="AQ37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119" t="s">
        <v>114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3:50" ht="37.5" customHeight="1">
      <c r="C2" s="468" t="s">
        <v>155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2" t="s">
        <v>203</v>
      </c>
      <c r="AB2" s="462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1:43" ht="15.75" thickBot="1">
      <c r="K3" s="118" t="s">
        <v>115</v>
      </c>
      <c r="AQ3" s="118"/>
    </row>
    <row r="4" spans="1:50" ht="42.75" customHeight="1">
      <c r="A4" s="463" t="s">
        <v>156</v>
      </c>
      <c r="B4" s="465" t="s">
        <v>157</v>
      </c>
      <c r="C4" s="469" t="s">
        <v>147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1"/>
      <c r="AA4" s="469" t="s">
        <v>148</v>
      </c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1"/>
    </row>
    <row r="5" spans="1:50" ht="15" customHeight="1">
      <c r="A5" s="464"/>
      <c r="B5" s="466"/>
      <c r="C5" s="472" t="s">
        <v>149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4"/>
      <c r="AA5" s="472" t="s">
        <v>149</v>
      </c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4"/>
    </row>
    <row r="6" spans="1:50" s="119" customFormat="1" ht="24" customHeight="1">
      <c r="A6" s="464"/>
      <c r="B6" s="467"/>
      <c r="C6" s="152" t="s">
        <v>150</v>
      </c>
      <c r="D6" s="153">
        <v>1</v>
      </c>
      <c r="E6" s="153">
        <v>2</v>
      </c>
      <c r="F6" s="153" t="s">
        <v>158</v>
      </c>
      <c r="G6" s="153" t="s">
        <v>159</v>
      </c>
      <c r="H6" s="153" t="s">
        <v>160</v>
      </c>
      <c r="I6" s="153" t="s">
        <v>161</v>
      </c>
      <c r="J6" s="153" t="s">
        <v>162</v>
      </c>
      <c r="K6" s="153" t="s">
        <v>163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164</v>
      </c>
      <c r="Q6" s="154" t="s">
        <v>39</v>
      </c>
      <c r="R6" s="154" t="s">
        <v>165</v>
      </c>
      <c r="S6" s="154" t="s">
        <v>166</v>
      </c>
      <c r="T6" s="154" t="s">
        <v>167</v>
      </c>
      <c r="U6" s="154" t="s">
        <v>168</v>
      </c>
      <c r="V6" s="154" t="s">
        <v>40</v>
      </c>
      <c r="W6" s="155" t="s">
        <v>41</v>
      </c>
      <c r="X6" s="154" t="s">
        <v>42</v>
      </c>
      <c r="Y6" s="154" t="s">
        <v>169</v>
      </c>
      <c r="Z6" s="156" t="s">
        <v>170</v>
      </c>
      <c r="AA6" s="152" t="s">
        <v>150</v>
      </c>
      <c r="AB6" s="153">
        <v>1</v>
      </c>
      <c r="AC6" s="153">
        <v>2</v>
      </c>
      <c r="AD6" s="153" t="s">
        <v>158</v>
      </c>
      <c r="AE6" s="153" t="s">
        <v>159</v>
      </c>
      <c r="AF6" s="153" t="s">
        <v>160</v>
      </c>
      <c r="AG6" s="153" t="s">
        <v>161</v>
      </c>
      <c r="AH6" s="153" t="s">
        <v>162</v>
      </c>
      <c r="AI6" s="153" t="s">
        <v>163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164</v>
      </c>
      <c r="AO6" s="154" t="s">
        <v>39</v>
      </c>
      <c r="AP6" s="154" t="s">
        <v>165</v>
      </c>
      <c r="AQ6" s="154" t="s">
        <v>166</v>
      </c>
      <c r="AR6" s="154" t="s">
        <v>167</v>
      </c>
      <c r="AS6" s="154" t="s">
        <v>168</v>
      </c>
      <c r="AT6" s="154" t="s">
        <v>40</v>
      </c>
      <c r="AU6" s="155" t="s">
        <v>41</v>
      </c>
      <c r="AV6" s="154" t="s">
        <v>42</v>
      </c>
      <c r="AW6" s="154" t="s">
        <v>169</v>
      </c>
      <c r="AX6" s="156" t="s">
        <v>170</v>
      </c>
    </row>
    <row r="7" spans="1:50" ht="15">
      <c r="A7" s="157"/>
      <c r="B7" s="158" t="s">
        <v>151</v>
      </c>
      <c r="C7" s="159">
        <f>D7+E7+F7+G7+H7+I7+J7+K7+L7+M7+N7+O7+P7+Q7+R7+S7+T7+U7+V7+W7+X7+Y7+Z7</f>
        <v>17</v>
      </c>
      <c r="D7" s="142">
        <f aca="true" t="shared" si="0" ref="D7:Z7">SUM(D8:D31)</f>
        <v>14</v>
      </c>
      <c r="E7" s="142">
        <f t="shared" si="0"/>
        <v>0</v>
      </c>
      <c r="F7" s="142">
        <f t="shared" si="0"/>
        <v>2</v>
      </c>
      <c r="G7" s="142">
        <f t="shared" si="0"/>
        <v>1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16</v>
      </c>
      <c r="AB7" s="142">
        <f aca="true" t="shared" si="1" ref="AB7:AX7">SUM(AB8:AB31)</f>
        <v>15</v>
      </c>
      <c r="AC7" s="142">
        <f t="shared" si="1"/>
        <v>0</v>
      </c>
      <c r="AD7" s="142">
        <f t="shared" si="1"/>
        <v>0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">
      <c r="A8" s="160">
        <v>1</v>
      </c>
      <c r="B8" s="271" t="s">
        <v>237</v>
      </c>
      <c r="C8" s="161">
        <f aca="true" t="shared" si="2" ref="C8:C31">D8+E8+F8+G8+H8+I8+J8+K8+L8+M8+N8+O8+P8+Q8+R8+S8+T8+U8+V8+W8+X8+Y8+Z8</f>
        <v>5</v>
      </c>
      <c r="D8" s="162">
        <v>5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aca="true" t="shared" si="3" ref="AA8:AA31">AB8+AC8+AD8+AE8+AF8+AG8+AH8+AI8+AJ8+AK8+AL8+AM8+AN8+AO8+AP8+AQ8+AR8+AS8+AT8+AU8+AV8+AW8+AX8</f>
        <v>3</v>
      </c>
      <c r="AB8" s="162">
        <v>3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ht="15">
      <c r="A9" s="141">
        <v>2</v>
      </c>
      <c r="B9" s="270" t="s">
        <v>238</v>
      </c>
      <c r="C9" s="159">
        <f t="shared" si="2"/>
        <v>2</v>
      </c>
      <c r="D9" s="165">
        <v>1</v>
      </c>
      <c r="E9" s="165"/>
      <c r="F9" s="165">
        <v>1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4</v>
      </c>
      <c r="AB9" s="165">
        <v>3</v>
      </c>
      <c r="AC9" s="165"/>
      <c r="AD9" s="165"/>
      <c r="AE9" s="165">
        <v>1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5">
      <c r="A10" s="141">
        <v>3</v>
      </c>
      <c r="B10" s="269" t="s">
        <v>239</v>
      </c>
      <c r="C10" s="159">
        <f t="shared" si="2"/>
        <v>4</v>
      </c>
      <c r="D10" s="165">
        <v>3</v>
      </c>
      <c r="E10" s="165"/>
      <c r="F10" s="165"/>
      <c r="G10" s="165">
        <v>1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si="3"/>
        <v>5</v>
      </c>
      <c r="AB10" s="165">
        <v>5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5">
      <c r="A11" s="141">
        <v>4</v>
      </c>
      <c r="B11" s="269" t="s">
        <v>240</v>
      </c>
      <c r="C11" s="159">
        <f t="shared" si="2"/>
        <v>2</v>
      </c>
      <c r="D11" s="165">
        <v>2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3"/>
        <v>3</v>
      </c>
      <c r="AB11" s="165">
        <v>3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5">
      <c r="A12" s="141">
        <v>5</v>
      </c>
      <c r="B12" s="269" t="s">
        <v>241</v>
      </c>
      <c r="C12" s="159">
        <f t="shared" si="2"/>
        <v>4</v>
      </c>
      <c r="D12" s="165">
        <v>3</v>
      </c>
      <c r="E12" s="165"/>
      <c r="F12" s="165">
        <v>1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1</v>
      </c>
      <c r="AB12" s="165">
        <v>1</v>
      </c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">
      <c r="A13" s="141"/>
      <c r="B13" s="166"/>
      <c r="C13" s="159">
        <f t="shared" si="2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>
      <c r="A14" s="141"/>
      <c r="B14" s="164"/>
      <c r="C14" s="159">
        <f t="shared" si="2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>
      <c r="A15" s="141"/>
      <c r="B15" s="164"/>
      <c r="C15" s="159">
        <f t="shared" si="2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>
      <c r="A16" s="141"/>
      <c r="B16" s="164"/>
      <c r="C16" s="159">
        <f t="shared" si="2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>
      <c r="A17" s="141"/>
      <c r="B17" s="164"/>
      <c r="C17" s="159">
        <f t="shared" si="2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>
      <c r="A18" s="141"/>
      <c r="B18" s="164"/>
      <c r="C18" s="159">
        <f t="shared" si="2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>
      <c r="A19" s="141"/>
      <c r="B19" s="164"/>
      <c r="C19" s="159">
        <f t="shared" si="2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>
      <c r="A20" s="141"/>
      <c r="B20" s="164"/>
      <c r="C20" s="159">
        <f t="shared" si="2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>
      <c r="A21" s="141"/>
      <c r="B21" s="164"/>
      <c r="C21" s="159">
        <f t="shared" si="2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>
      <c r="A22" s="141"/>
      <c r="B22" s="164"/>
      <c r="C22" s="159">
        <f t="shared" si="2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>
      <c r="A23" s="141"/>
      <c r="B23" s="164"/>
      <c r="C23" s="159">
        <f t="shared" si="2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>
      <c r="A24" s="141"/>
      <c r="B24" s="164"/>
      <c r="C24" s="159">
        <f t="shared" si="2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>
      <c r="A25" s="141"/>
      <c r="B25" s="164"/>
      <c r="C25" s="159">
        <f t="shared" si="2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>
      <c r="A26" s="141"/>
      <c r="B26" s="164"/>
      <c r="C26" s="159">
        <f t="shared" si="2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>
      <c r="A27" s="141"/>
      <c r="B27" s="164"/>
      <c r="C27" s="159">
        <f t="shared" si="2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>
      <c r="A28" s="141"/>
      <c r="B28" s="164"/>
      <c r="C28" s="159">
        <f t="shared" si="2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5">
      <c r="A29" s="141"/>
      <c r="B29" s="164"/>
      <c r="C29" s="159">
        <f t="shared" si="2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5">
      <c r="A30" s="141"/>
      <c r="B30" s="164"/>
      <c r="C30" s="159">
        <f t="shared" si="2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.75" thickBot="1">
      <c r="A31" s="145"/>
      <c r="B31" s="167"/>
      <c r="C31" s="168">
        <f t="shared" si="2"/>
        <v>0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70"/>
      <c r="AA31" s="168">
        <f t="shared" si="3"/>
        <v>0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70"/>
    </row>
    <row r="32" spans="1:50" ht="15">
      <c r="A32" s="146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</row>
    <row r="33" spans="42:50" ht="12.75" customHeight="1">
      <c r="AP33" s="461" t="s">
        <v>107</v>
      </c>
      <c r="AQ33" s="461"/>
      <c r="AR33" s="461"/>
      <c r="AS33" s="461"/>
      <c r="AT33" s="461"/>
      <c r="AU33" s="461"/>
      <c r="AV33" s="461"/>
      <c r="AW33" s="461"/>
      <c r="AX33" s="461"/>
    </row>
    <row r="34" spans="27:40" ht="15">
      <c r="AA34" s="132" t="s">
        <v>144</v>
      </c>
      <c r="AB34" s="132"/>
      <c r="AC34" s="132"/>
      <c r="AD34" s="133" t="s">
        <v>152</v>
      </c>
      <c r="AE34" s="132"/>
      <c r="AF34" s="132"/>
      <c r="AG34" s="132"/>
      <c r="AH34" s="132"/>
      <c r="AJ34" s="149" t="s">
        <v>109</v>
      </c>
      <c r="AL34" s="132"/>
      <c r="AN34" s="132"/>
    </row>
    <row r="35" spans="22:50" ht="16.5">
      <c r="V35" s="148"/>
      <c r="W35" s="148"/>
      <c r="X35" s="148"/>
      <c r="Y35" s="148"/>
      <c r="AA35" s="138"/>
      <c r="AB35" s="138"/>
      <c r="AC35" s="138"/>
      <c r="AD35" s="133"/>
      <c r="AE35" s="138"/>
      <c r="AF35" s="272" t="s">
        <v>235</v>
      </c>
      <c r="AG35" s="138"/>
      <c r="AH35" s="138"/>
      <c r="AJ35" s="137"/>
      <c r="AL35" s="138"/>
      <c r="AN35" s="138"/>
      <c r="AO35" s="273" t="s">
        <v>236</v>
      </c>
      <c r="AS35" s="134"/>
      <c r="AT35" s="148"/>
      <c r="AU35" s="148"/>
      <c r="AV35" s="148"/>
      <c r="AW35" s="148"/>
      <c r="AX35" s="149"/>
    </row>
    <row r="36" spans="22:50" ht="16.5">
      <c r="V36" s="148"/>
      <c r="W36" s="148"/>
      <c r="X36" s="148"/>
      <c r="Y36" s="148"/>
      <c r="AA36" s="117"/>
      <c r="AB36" s="117"/>
      <c r="AC36" s="117"/>
      <c r="AD36" s="140" t="s">
        <v>153</v>
      </c>
      <c r="AE36" s="117"/>
      <c r="AF36" s="117" t="s">
        <v>233</v>
      </c>
      <c r="AG36" s="117"/>
      <c r="AH36" s="117"/>
      <c r="AJ36" s="140" t="s">
        <v>110</v>
      </c>
      <c r="AL36" s="117"/>
      <c r="AN36" s="117"/>
      <c r="AQ36" s="273" t="s">
        <v>234</v>
      </c>
      <c r="AS36" s="134"/>
      <c r="AT36" s="148"/>
      <c r="AU36" s="148"/>
      <c r="AV36" s="148"/>
      <c r="AW36" s="148"/>
      <c r="AX36" s="137"/>
    </row>
    <row r="37" spans="22:50" ht="15">
      <c r="V37" s="117"/>
      <c r="W37" s="117"/>
      <c r="X37" s="117"/>
      <c r="Y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Q37" s="140"/>
      <c r="AR37" s="117"/>
      <c r="AS37" s="117"/>
      <c r="AT37" s="117"/>
      <c r="AU37" s="117"/>
      <c r="AV37" s="117"/>
      <c r="AW37" s="117"/>
      <c r="AX37" s="140"/>
    </row>
    <row r="41" ht="15.75">
      <c r="B41" s="171" t="s">
        <v>154</v>
      </c>
    </row>
    <row r="42" ht="15">
      <c r="B42" s="172" t="s">
        <v>171</v>
      </c>
    </row>
    <row r="43" ht="15">
      <c r="B43" s="172" t="s">
        <v>172</v>
      </c>
    </row>
    <row r="44" ht="15">
      <c r="B44" s="172"/>
    </row>
    <row r="45" spans="2:24" ht="15">
      <c r="B45" s="460" t="s">
        <v>173</v>
      </c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</row>
    <row r="46" spans="2:24" ht="15">
      <c r="B46" s="460" t="s">
        <v>174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spans="2:50" ht="30.75" customHeight="1">
      <c r="B47" s="459" t="s">
        <v>175</v>
      </c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</row>
    <row r="48" spans="2:24" ht="15">
      <c r="B48" s="458" t="s">
        <v>176</v>
      </c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</row>
    <row r="49" spans="2:24" ht="15">
      <c r="B49" s="458" t="s">
        <v>177</v>
      </c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</row>
    <row r="50" spans="2:24" ht="15">
      <c r="B50" s="458" t="s">
        <v>178</v>
      </c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</row>
    <row r="51" spans="2:24" ht="15">
      <c r="B51" s="458" t="s">
        <v>179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</row>
    <row r="52" spans="2:24" ht="15">
      <c r="B52" s="458" t="s">
        <v>180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</row>
    <row r="53" spans="2:24" ht="15">
      <c r="B53" s="458" t="s">
        <v>181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</row>
    <row r="54" spans="2:24" ht="26.25" customHeight="1">
      <c r="B54" s="459" t="s">
        <v>182</v>
      </c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</row>
    <row r="55" spans="2:24" ht="15">
      <c r="B55" s="458" t="s">
        <v>183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</row>
    <row r="56" spans="2:24" ht="15">
      <c r="B56" s="458" t="s">
        <v>184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</row>
    <row r="57" spans="2:24" ht="15">
      <c r="B57" s="458" t="s">
        <v>185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</row>
    <row r="58" spans="2:24" ht="15">
      <c r="B58" s="458" t="s">
        <v>186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</row>
    <row r="59" spans="2:24" ht="15">
      <c r="B59" s="458" t="s">
        <v>187</v>
      </c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</row>
    <row r="60" spans="2:24" ht="42" customHeight="1">
      <c r="B60" s="459" t="s">
        <v>219</v>
      </c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</row>
    <row r="61" spans="2:24" ht="15">
      <c r="B61" s="458" t="s">
        <v>188</v>
      </c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</row>
    <row r="62" spans="2:24" ht="15">
      <c r="B62" s="458" t="s">
        <v>189</v>
      </c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</row>
    <row r="63" spans="2:24" ht="15">
      <c r="B63" s="458" t="s">
        <v>190</v>
      </c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</row>
    <row r="64" spans="2:24" ht="15">
      <c r="B64" s="458" t="s">
        <v>191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</row>
    <row r="65" spans="2:24" ht="15">
      <c r="B65" s="458" t="s">
        <v>192</v>
      </c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</row>
    <row r="66" spans="2:24" ht="25.5" customHeight="1">
      <c r="B66" s="459" t="s">
        <v>193</v>
      </c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</row>
    <row r="67" spans="2:24" ht="15">
      <c r="B67" s="458" t="s">
        <v>194</v>
      </c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</row>
    <row r="68" spans="2:24" ht="15">
      <c r="B68" s="458" t="s">
        <v>195</v>
      </c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</row>
    <row r="69" spans="2:24" ht="24.75" customHeight="1">
      <c r="B69" s="458" t="s">
        <v>196</v>
      </c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</row>
    <row r="70" spans="2:24" ht="15">
      <c r="B70" s="458" t="s">
        <v>197</v>
      </c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</row>
    <row r="71" spans="2:24" ht="15">
      <c r="B71" s="458" t="s">
        <v>198</v>
      </c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</row>
  </sheetData>
  <sheetProtection/>
  <mergeCells count="36">
    <mergeCell ref="AA2:AB2"/>
    <mergeCell ref="A4:A6"/>
    <mergeCell ref="B4:B6"/>
    <mergeCell ref="C2:Z2"/>
    <mergeCell ref="C4:Z4"/>
    <mergeCell ref="AA4:AX4"/>
    <mergeCell ref="C5:Z5"/>
    <mergeCell ref="AA5:AX5"/>
    <mergeCell ref="B45:X45"/>
    <mergeCell ref="AP33:AX33"/>
    <mergeCell ref="B55:X55"/>
    <mergeCell ref="B46:X46"/>
    <mergeCell ref="B48:X48"/>
    <mergeCell ref="B49:X49"/>
    <mergeCell ref="B50:X50"/>
    <mergeCell ref="B47:X47"/>
    <mergeCell ref="B51:X51"/>
    <mergeCell ref="B52:X52"/>
    <mergeCell ref="B53:X53"/>
    <mergeCell ref="B54:X54"/>
    <mergeCell ref="B65:X65"/>
    <mergeCell ref="B56:X56"/>
    <mergeCell ref="B57:X57"/>
    <mergeCell ref="B58:X58"/>
    <mergeCell ref="B59:X59"/>
    <mergeCell ref="B60:X60"/>
    <mergeCell ref="B61:X61"/>
    <mergeCell ref="B62:X62"/>
    <mergeCell ref="B63:X63"/>
    <mergeCell ref="B64:X64"/>
    <mergeCell ref="B71:X71"/>
    <mergeCell ref="B66:X66"/>
    <mergeCell ref="B67:X67"/>
    <mergeCell ref="B68:X68"/>
    <mergeCell ref="B69:X69"/>
    <mergeCell ref="B70:X70"/>
  </mergeCells>
  <hyperlinks>
    <hyperlink ref="AA2:AB2" location="'Списък Приложения'!A1" display="НАЗАД"/>
  </hyperlinks>
  <printOptions/>
  <pageMargins left="0.7" right="0.7" top="0.24" bottom="0.31" header="0.17" footer="0.17"/>
  <pageSetup horizontalDpi="600" verticalDpi="600" orientation="landscape" scale="75" r:id="rId2"/>
  <rowBreaks count="1" manualBreakCount="1">
    <brk id="36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Natalia Dakova</cp:lastModifiedBy>
  <cp:lastPrinted>2016-01-13T14:12:04Z</cp:lastPrinted>
  <dcterms:created xsi:type="dcterms:W3CDTF">2015-05-19T09:42:30Z</dcterms:created>
  <dcterms:modified xsi:type="dcterms:W3CDTF">2016-02-05T12:47:57Z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